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61" yWindow="65491" windowWidth="12225" windowHeight="8415" activeTab="0"/>
  </bookViews>
  <sheets>
    <sheet name="Directives" sheetId="1" r:id="rId1"/>
    <sheet name="ECRP" sheetId="2" r:id="rId2"/>
  </sheets>
  <definedNames>
    <definedName name="_xlnm.Print_Area" localSheetId="0">'Directives'!$A$1:$C$28</definedName>
    <definedName name="_xlnm.Print_Area" localSheetId="1">'ECRP'!$B$1:$H$374</definedName>
  </definedNames>
  <calcPr fullCalcOnLoad="1"/>
</workbook>
</file>

<file path=xl/sharedStrings.xml><?xml version="1.0" encoding="utf-8"?>
<sst xmlns="http://schemas.openxmlformats.org/spreadsheetml/2006/main" count="335" uniqueCount="251">
  <si>
    <t xml:space="preserve">• La complexité inhérente et les risques du projet peuvent s’accroître si le projet ne prévoit pas de plan de communication à l’intention des intervenants internes et externes. 
• Il incombe à l’organisation de déterminer si un plan de communication est requis. Elle doit également établir et consigner des lignes directrices sur les cas nécessitant un plan de communication. 
• Le plan de communication peut être un document distinct ou intégré à un autre document du projet. 
</t>
  </si>
  <si>
    <t xml:space="preserve">• La complexité inhérente et les risques du projet peuvent s’accroître si le projet ne bénéficie pas d’un engagement suffisant. 
• Les critères a), b) et c) sont des indicateurs d’engagement. Le critère d) peut être documenté à l’aide de la consignation de la participation des intervenants aux principales réunions du projet. 
</t>
  </si>
  <si>
    <t>Approvisionnement</t>
  </si>
  <si>
    <t xml:space="preserve">• La complexité inhérente et les risques du projet peuvent s’accroître s’il n’existe qu’un bassin restreint de fournisseurs compétents. </t>
  </si>
  <si>
    <t xml:space="preserve">Un fournisseur compétent sera-t-il en mesure de fournir les produits, les biens ou les services requis par le projet en temps opportun (conformément aux dates de livraison mentionnées dans le marché ou aux dates de livraison établies) et en respectant l’enveloppe budgétaire prévue? </t>
  </si>
  <si>
    <t xml:space="preserve">• La complexité inhérente et les risques du projet peuvent s’accroître si le projet compte de nombreux marchés. 
• Les marchés n’incluent pas les protocoles d’entente et les ententes de partenariat conclus entre les parrains qui financent conjointement le projet. 
</t>
  </si>
  <si>
    <t>• La complexité inhérente et les risques du projet peuvent s’accroître si les éléments du marché sont complexes. 
• Ne comptez un énoncé comme vrai que s’il est vrai pour tous les marchés du projet indiqués à la question 29.</t>
  </si>
  <si>
    <t xml:space="preserve">Selon le contrat, évaluez le degré de contrôle exercé sur le choix des fournisseurs et type de marché prévu. </t>
  </si>
  <si>
    <t>• La complexité inhérente et le risque associés au projet peuvent s’accroître si le contrôle exercé sur la sélection d’un fournisseur compétent est restreint. 
• La question porte sur le contrôle exercé sur le choix des fournisseurs compétents, alors que les complexités liées à la méthode d’approvisionnement sont examinées à la question 26.
• Si plus d’une méthode d’approvisionnement est utilisée, choisissez celle qui obtient la note la plus élevée.</t>
  </si>
  <si>
    <t xml:space="preserve">• La complexité inhérente et les risques du projet peuvent s’accroître si les pouvoirs délégués de passation de marchés ne sont pas officiellement utilisés et les attentes en matière de service ne sont pas définies. </t>
  </si>
  <si>
    <t>L’organisation prévoit-elle une pénurie de personnel ayant les compétences requises pendant une période importante du projet?</t>
  </si>
  <si>
    <t xml:space="preserve">• La complexité inhérente et les risques du projet peuvent s’accroître s’il y a une pénurie de personnel ayant les compétences requises. 
• Il faut tenir compte du plan de dotation de l’organisation visant à combler les lacunes en matière de compétences. S’il n’y a pas de plan, la réponse devrait alors être « oui ». </t>
  </si>
  <si>
    <t xml:space="preserve">• La complexité inhérente et les risques du projet peuvent s’accroître si l’équipe de projet manque de stabilité. 
• Il faut tenir compte des fournisseurs de services communs (TPSGC, SPC) à titre de membres de l’équipe. Des discussions avec l’organisation visée seront peut-être nécessaires avant de répondre à la question. 
</t>
  </si>
  <si>
    <t xml:space="preserve">Quel pourcentage des membres de l'équipe est affecté au projet à temps plein?
</t>
  </si>
  <si>
    <t>• La complexité inhérente et les risques du projet peuvent s’accroître si les membres de l’équipe de projet sont peu mobilisés. 
• Il faut tenir compte des fournisseurs de services communs (TPSGC, SPC) à titre de membres de l’équipe.</t>
  </si>
  <si>
    <t xml:space="preserve">• La complexité inhérente et les risques du projet peuvent s’accroître si le projet est innovateur, unique ou d’avant-garde. 
• Si le projet est réalisé par une tierce partie, la réponse doit être donnée de leur point de vue. Par exemple, il faut déterminer si la tierce partie utilisera une approche éprouvée. </t>
  </si>
  <si>
    <r>
      <t>Ressources humaines,
Communications</t>
    </r>
    <r>
      <rPr>
        <sz val="12"/>
        <rFont val="Arial"/>
        <family val="2"/>
      </rPr>
      <t xml:space="preserve">
</t>
    </r>
  </si>
  <si>
    <t xml:space="preserve">• La complexité inhérente et les risques du projet peuvent s’accroître si des changements à la structure organisationnelle du projet sont nécessaires.  </t>
  </si>
  <si>
    <t xml:space="preserve">• La complexité inhérente et les risques du projet peuvent s’accroître s’il n’existe pas de plan de gestion du changement. 
• On entend par gestion du changement une approche structurée pour la transition des personnes, des équipes et des organisations de la situation actuelle à celle souhaitée. En d’autres mots, la gestion du changement vise à aider les personnes touchées par un projet à faire la transition à une nouvelle situation. 
• L’organisation doit déterminer le besoin d’un plan de gestion du changement. Dans des lignes directrices, l’organisation doit définir par écrit à quel moment un tel plan est nécessaire. 
</t>
  </si>
  <si>
    <t xml:space="preserve">Dans quelle mesure la mobilisation du public est-elle nécessaire pour atteindre les résultats escomptés?  </t>
  </si>
  <si>
    <t xml:space="preserve">• La complexité inhérente et les risques du projet peuvent s’accroître si un degré élevé de mobilisation et de soutient public (y compris des peuples autochtones) est nécessaire. 
• Mobilisation exprimée en nombre de personnes, en durée ou en nombre de groupes inclus.
</t>
  </si>
  <si>
    <t xml:space="preserve">Quel est le niveau de risque juridique qu'engendre le projet, à travers des nouvelles obligations, exigences réglementaires et modifications législatives?                                       </t>
  </si>
  <si>
    <t xml:space="preserve">• La complexité inhérente et les risques du projet peuvent s’accroître si des changements législatifs ou réglementaires sont nécessaires pour mener à bien ou mettre en œuvre le projet. 
• Pour répondre, trouvez la réponse qui représente le mieux la situation de l’initiative. Il n’est pas nécessaire que toutes les conditions énoncées dans chaque réponse s’appliquent. 
</t>
  </si>
  <si>
    <t>Envisage-t-on des problèmes pour assurer la conformité du projet avec les exigences des politiques applicables du Conseil du Trésor, notamment celles sur la sécurité, l’accessibilité, la normalisation des sites Internet et la gestion de l’information gouvernementale?</t>
  </si>
  <si>
    <t xml:space="preserve">• La complexité inhérente et les risques du projet peuvent s’accroître si le projet est mal défini. </t>
  </si>
  <si>
    <t>Ressources humaines, Gestion de l’intégration des projets</t>
  </si>
  <si>
    <t xml:space="preserve">• La complexité inhérente et les risques du projet peuvent s’accroître si l’équipe du projet est mal organisée. 
• Le niveau d’organisation et de structure de l’équipe doit être proportionnel à l’envergure du projet. </t>
  </si>
  <si>
    <t xml:space="preserve">• La complexité inhérente et les risques du projet peuvent s’accroître si les processus de présentation de rapports et de contrôle ne sont pas établis. </t>
  </si>
  <si>
    <t xml:space="preserve">• La complexité inhérente et les risques du projet peuvent s’accroître si les pratiques exemplaires ne sont pas utilisées. </t>
  </si>
  <si>
    <t>Gestion de l’intégration des projets, de la qualité et des risques</t>
  </si>
  <si>
    <t>Risques</t>
  </si>
  <si>
    <t>Un processus de gestion de l'information (GI) de niveau approprié est-il prévu ou en place afin de recueillir, de distribuer et de protéger les données pertinentes et importantes sur le projet, notamment les études, les plans de projet, les données de référence et les registres?</t>
  </si>
  <si>
    <t xml:space="preserve">• La complexité inhérente et les risques du projet peuvent s’accroître si l’information sur le projet n’est pas gérée correctement. </t>
  </si>
  <si>
    <t>• La complexité inhérente et les risques du projet peuvent s’accroître si la solution du projet (le principal extrant que doit fournir le projet) comprend des exigences complexes. Plus le nombre d’exigences précises est élevé, plus les risques et la complexité sont inhérents. 
• On entend par disponibilité la période de temps pendant laquelle un bien doit être disponible. Par exemple, un système informatique de grande disponibilité qui fonctionne 99,9 % du temps, ou un immeuble utilisé en tout temps. Un haut niveau de disponibilité entraîne des exigences différentes et plus complexes qu’un niveau inférieur. Le temps d’indisponibilité ou d’entretien est généralement très restreint. 
• Pour atteindre un haut niveau de qualité du rendement, la solution doit fournir des résultats ou des extrants précis, répétables et complets, ce qui pourrait nécessiter des exigences très détaillées. En outre, en raison des exigences de qualité, il pourrait y avoir une faible marge de manœuvre pour apporter des changements à la solution lors de la réalisation du projet.
• On entend par fiabilité la robustesse d’un 
actif ou sa résistance aux manquements. 
Les actifs très utilisés doivent être plus 
fiables; par conséquent, ils imposent des exigences plus complexes.</t>
  </si>
  <si>
    <t xml:space="preserve">• La complexité inhérente et les risques du projet peuvent s’accroître s’il est difficile de bien documenter les exigences du projet. 
• Un grand nombre d’exigences, de détails, de personnes ou d’intervenants est généralement signe d’une complexité accrue. </t>
  </si>
  <si>
    <t xml:space="preserve">Dans quelle mesure les sources et méthodes disponibles ont-elles été employées et vérifiées, en vue d'obtenir de l'information pour ce projet (p. ex. recherches, consultations, ateliers, enquêtes, et documents existants)?
</t>
  </si>
  <si>
    <t>• La complexité inhérente et les risques du projet peuvent s’accroître si l’information nécessaire à la planification, à l’intégration et à la conception n’a pas été obtenue et vérifiée. 
• Déterminer et consigner les étapes à suivre pour la collecte d’information de grande qualité à l’appui de la définition des exigences. 
• Dans l’idéal, une organisation utilisera des pratiques organisationnelles autres qu’une analyse de rentabilisation pour définir les exigences.</t>
  </si>
  <si>
    <t>• La complexité inhérente et les risques du projet peuvent s’accroître si les exigences ne sont pas correctement validées. 
• Déterminer si les utilisateurs finals ont participé à la définition des exigences. 
• Les utilisateurs finals sont les personnes qui devront directement interagir avec les extrants du projet (p. ex. nouveaux processus opérationnels, système de gestion de l’information ou équipement), utiliser ou soutenir ces extrants. Cette pratique de consultation permet de s’assurer que les personnes les plus directement touchées par un projet sont consultées ou mobilisées lors de la définition des exigences.</t>
  </si>
  <si>
    <t xml:space="preserve">A-t-on effectué des études de faisabilité et a-t-on confiance dans les hypothèses présentes dans ces études?
</t>
  </si>
  <si>
    <t>• La complexité inhérente et les risques du projet peuvent s’accroître si des études fiables de faisabilité n’ont pas été menées. 
• Les activités de faisabilité peuvent inclure des activités d’analyse des options ou des recommandations. Des exercices sur les prototypes, et la validation de principe font partie des activités de faisabilité.</t>
  </si>
  <si>
    <t xml:space="preserve">Quel pourcentage des tâches est-il impossible de définir entièrement avant que la précédente soit terminée? Il s’agit de tâches qu’on peut comprendre mais qu’on ne peut pas documenter de façon précise sans connaître les résultats de la tâche précédente.
</t>
  </si>
  <si>
    <t xml:space="preserve">• La complexité inhérente et les risques du projet peuvent s’accroître si des exigences ne peuvent être définies (inconnus connus). </t>
  </si>
  <si>
    <t xml:space="preserve">• La complexité inhérente et les risques du projet peuvent s’accroître si des exigences du projet sont instables. Les caractéristiques du projet devraient demeurer inchangées si les exigences du projet sont stables.
• Il faut examiner dans quelle mesure l’information actuelle traduit les exigences du projet. Si l’on s’attend à des changements de certaines caractéristiques en raison d’information incomplète ou incertaine, il faut alors conclure que les exigences du projet sont instables. </t>
  </si>
  <si>
    <t xml:space="preserve">• La complexité inhérente et les risques du projet peuvent s’accroître si d’autres projets dépendent de lui. </t>
  </si>
  <si>
    <t xml:space="preserve">• La complexité inhérente et les risques du projet peuvent s’accroître si le projet dépend d’autres projets. </t>
  </si>
  <si>
    <t>Dépannage</t>
  </si>
  <si>
    <t>Décrivez les effets globaux du projet sur l’organisme :</t>
  </si>
  <si>
    <t>Existe-t-il un plan de gestion du changement pour le projet?</t>
  </si>
  <si>
    <t>A-t-on établi un processus approprié de présentation de rapports et de contrôle pour le projet?</t>
  </si>
  <si>
    <t xml:space="preserve">Quel niveau d’intégration faut-il atteindre dans le projet? </t>
  </si>
  <si>
    <t>Caractéristiques du projet</t>
  </si>
  <si>
    <t>Risques liés à la gestion stratégique</t>
  </si>
  <si>
    <t>Risques liés à l'approvisionnement</t>
  </si>
  <si>
    <t>Risques liés aux ressources humaines</t>
  </si>
  <si>
    <t>Risques liés aux activités</t>
  </si>
  <si>
    <t>Risques liés à l'intégration de la gestion de projet</t>
  </si>
  <si>
    <t xml:space="preserve"> </t>
  </si>
  <si>
    <t>Canada</t>
  </si>
  <si>
    <t>Question</t>
  </si>
  <si>
    <t>TOTAL</t>
  </si>
  <si>
    <t>--</t>
  </si>
  <si>
    <t>Section</t>
  </si>
  <si>
    <t>/64</t>
  </si>
  <si>
    <t>Des facteurs environnementaux influent-ils sur la manière dont le projet est mené?</t>
  </si>
  <si>
    <t>La perception du public influence-t-elle le déroulement du projet?</t>
  </si>
  <si>
    <t xml:space="preserve">Les exigences en matière de santé et de sécurité augmentent-elles beaucoup la complexité des exigences liées au projet? </t>
  </si>
  <si>
    <t xml:space="preserve">Le document de la stratégie d’approvisionnement du projet : </t>
  </si>
  <si>
    <t>Combien de marchés distincts associés aux principaux éléments livrables prévoit-on pour ce projet?</t>
  </si>
  <si>
    <t>Nom du projet</t>
  </si>
  <si>
    <t>Description du projet</t>
  </si>
  <si>
    <t>Type de projet</t>
  </si>
  <si>
    <t>Plan d'investissement</t>
  </si>
  <si>
    <t>Pointage</t>
  </si>
  <si>
    <t>3.2 Risques liés à la gestion stratégique (6 questions)</t>
  </si>
  <si>
    <t>Risques liés à l’intégration de la gestion de projet</t>
  </si>
  <si>
    <t>Risques liés aux exigences du projet</t>
  </si>
  <si>
    <t>Catégories</t>
  </si>
  <si>
    <t>Nombre de questions</t>
  </si>
  <si>
    <t>POINTAGE</t>
  </si>
  <si>
    <t xml:space="preserve"> Total de l'évaluation du ECRP </t>
  </si>
  <si>
    <t>Nombre de questions REPONDUES</t>
  </si>
  <si>
    <t>Résumé des résultats</t>
  </si>
  <si>
    <t>Ce projet est à un niveau</t>
  </si>
  <si>
    <t>Contexte</t>
  </si>
  <si>
    <t>Autre</t>
  </si>
  <si>
    <t>Comment procéder à l’évaluation :</t>
  </si>
  <si>
    <t>Le coût estimatif total (coût estimatif fourni à titre indicatif ou coût estimatif fondé) satisfait à combien des critères suivants pour obtenir les résultats attendus? 
a. L'évaluation des coûts est établie au niveau des blocs de tâches.
b. Les coûts estimatifs se fondent sur des données historiques ou les standards de l’industrie.</t>
  </si>
  <si>
    <t xml:space="preserve">Combien des énoncés suivants sont-ils vrais?
a. Les membres du personnel chargés de l’approvisionnement pour le projet possèdent les compétences requises pour rédiger les caractéristiques techniques ou des spécifications ou des demandes de propositions ou énoncé des travaux.
b. Les membres du personnel chargés de l’approvisionnement pour le projet possèdent les compétences requises au sujet des biens et des services acquis. 
c. Un processus d'examen ministériel rigoureux précède l'adjudication des marchés.
</t>
  </si>
  <si>
    <t xml:space="preserve">Combien des énoncés suivants sont-ils vrais?
a. L'entreprise ou la personne qui obtient le marché conclura de/des contrat(s) de sous-traitance avec d'autres entreprises.
b. Les marchés sont assujettis à des accords de commerce.
c. Les résultats du marché dépendent des résultats d'un autre marché.
</t>
  </si>
  <si>
    <t xml:space="preserve">En ce qui concerne la gestion du contrat, combien des énoncés suivants sont-ils vrais?
a. Le personnel qui rédige le contrat participe à sa gestion.
b. Un processus d'acceptation normalisé est utilisé pour évaluer l'achèvement des travaux (par exemple examen par les pairs, ou revue de l'achèvement des produits livrables).
c. Les méthodes de communication entre l'autorité chargée du contrat et l'entrepreneur sont bien définies et en règle.
d. Un processus normalisé sert à rendre compte des progrès (par exemple évaluation ponctuelle, réunions sur une base régulière).
e. Un mécanisme permet de résoudre les différends liés au contrat entre les deux parties au sujet de l'achèvement des travaux.
</t>
  </si>
  <si>
    <t xml:space="preserve">Comment entrevoit-on la stabilité au sein de l'équipe de projet? Examinez les critères suivants:
a. Les membres de l'équipe ont déjà travaillé ensemble.
b. On prévoit un faible taux de roulement du personnel.
c. Il est prévu qu'un remplaçant qui convient sera rapidement disponible.
</t>
  </si>
  <si>
    <t xml:space="preserve">Combien de ces domaines sont ou seront utilisés dans le cadre du projet?
a. Assurance de la qualité 
b. Gestion des risques 
c. Gestion des résultats
d. Gestion des enjeux
 </t>
  </si>
  <si>
    <t xml:space="preserve">Existe-t-il un plan de gestion des risques, et à quel point des plans d'urgence appropriés ont-ils été prévus afin de faire face aux risques énoncés dans le plan?  Examinez les critères suivants :
a. Les risques décelés ont été évalués et classés en ordre de priorité.
b. Des mesures de contrôle et d'atténuation sont en place pour tous les risques résiduels importants.
c. Un plan de gestion des risques a été intégré dans le plan de gestion du projet.
</t>
  </si>
  <si>
    <t xml:space="preserve">Combien des énoncés suivants sont-ils vrais?
a. La solution du projet requiert un haut niveau (supérieur à la normale) de disponibilité.
b. La solution du projet requiert des modifications personnalisées au-delà de la configuration normale.
c. La solution du projet requiert un haut niveau de qualité du rendement.
d. La solution du projet requiert un haut niveau de fiabilité.
</t>
  </si>
  <si>
    <t xml:space="preserve">En ce qui concerne la définition des exigences du projet, combien des énoncés suivants sont-ils vrais?
a. Il est possible de définir les exigences en faisant appel à très peu de personnes.
b. Il est possible de définir les exigences dans un court laps de temps.
c. Il n'y a que quelques exigences individuelles à définir.
d. Il n'est pas nécessaire de fournir beaucoup de détails sur les exigences.
</t>
  </si>
  <si>
    <t xml:space="preserve">Combien de ces caractéristiques du projet devraient rester stables? 
a. Qualité 
b. Fonctionnalité 
c. Calendrier 
d. Intégration 
e. Conception 
f. Essais 
</t>
  </si>
  <si>
    <t xml:space="preserve">Est-il possible que le projet accuse des retards? De nombreuses causes peuvent occasionner des retards,  par exemple : 
a. changements dans les technologies; 
b. exigences des organismes participants; 
c. facteurs saisonniers;
d. besoin d'approbations de politiques; 
e. influences externes. 
</t>
  </si>
  <si>
    <t xml:space="preserve">Les facteurs géographiques ont-ils un effet sur le déroulement du projet? Examinez les énoncés suivants :
a. Les activités du projet ou les membres de l'équipe sont répartis sur un territoire vaste.
b. Le projet sera réalisé dans un endroit éloigné ou difficile d'accès.
</t>
  </si>
  <si>
    <t xml:space="preserve">Combien des éléments suivants sont-ils définis dans le plan de gestion du projet?
a. Portée 
b. Coûts 
c. Calendrier 
d. Mécanismes de contrôle du projet 
e. Risques 
f. Réalisations attendues 
g. Équipe ou compétences 
</t>
  </si>
  <si>
    <t xml:space="preserve">Afin de déterminer si l'équipe de projet est suffisamment organisée pour entreprendre un projet de cette envergure, combien de ces critères sont remplis?
a. La composition de l'équipe de projet, les niveaux des ressources ainsi que les rôles et les responsabilités sont définis et consignés.
b. Des ressources sont affectées au projet (c.-à-d. disponibles au besoin).
c. Les responsabilités des gestionnaires et des chefs de l'équipe de projet ainsi que les autorisations dont ils ont besoin sont définies et consignées.
</t>
  </si>
  <si>
    <t>Directives supplémentaires</t>
  </si>
  <si>
    <t>2010/2011</t>
  </si>
  <si>
    <t>2011/2012</t>
  </si>
  <si>
    <t xml:space="preserve">2012/2013 </t>
  </si>
  <si>
    <t>2013/2014</t>
  </si>
  <si>
    <t>Domaine de connaissance</t>
  </si>
  <si>
    <t>Précisions</t>
  </si>
  <si>
    <t xml:space="preserve">• La complexité inhérente et les risques du projet peuvent s’accroître en raison de l’envergure du projet.
• En général, la complexité s’accroît lorsque le montant géré et l’incidence des risques concrétisés augmentent.
• Le coût estimatif total du projet ne doit pas être un coût estimatif fourni à titre indicatif ni un coût estimatif fondé.  </t>
  </si>
  <si>
    <t>Coût</t>
  </si>
  <si>
    <t xml:space="preserve">• La complexité inhérente et les risques du projet peuvent s’accroître s’il y a plus d’activités d’approvisionnement.  
• Le projet est jugé plus complexe lorsque le projet fait davantage appel à l’approvisionnement qu’aux ressources internes. </t>
  </si>
  <si>
    <t>Gestion des portefeuilles d’investissement</t>
  </si>
  <si>
    <t>Ressources humaines</t>
  </si>
  <si>
    <t xml:space="preserve">Combien de personnes devront travailler au projet lors de la période d’activité maximale (à temps partiels ou à temps plein, y compris des employés du gouvernement du Canada et des entrepreneurs)?  </t>
  </si>
  <si>
    <t xml:space="preserve">• La complexité inhérente et les risques du projet peuvent s’accroître si le projet prend de l’ampleur, du point de vue des ressources humaines. 
• Lors de la planification d’un projet, un ministère pourrait vérifier la disponibilité en nombre suffisant d’employés ayant les compétences nécessaires. Afin de prévoir le nombre de personnes nécessaires à la période d’activité maximale, l’idéal serait d’examiner la disponibilité des ressources internes et celles pouvant venir de l’extérieur du ministère, soit des employés contractuels en règle générale. 
• Les ressources humaines embauchées directement par un fournisseur pour un volet du projet (p. ex. produire un bien ou un service) ne sont pas incluses dans ces calculs. Ceux ci sont visés par la question 2.
</t>
  </si>
  <si>
    <t xml:space="preserve">Par rapport au projet typique dans votre organisme, lequel des adjectifs suivants décrit le mieux le coût estimatif total de ce projet?  </t>
  </si>
  <si>
    <t xml:space="preserve">• La complexité inhérente et les risques du projet peuvent s’accroître si le coût estimatif total du projet est élevé par rapport au coût moyen des projets de l’organisation. 
• Cette comparaison peut se faire en consultant le plan d’investissements et en examinant le portefeuille global de projets. À la lumière de ce portefeuille de projets planifiés, l’organisation peut répartir ses projets en trois catégories : petit, moyen et grand. On pourra par la suite faire référence à un projet selon sa catégorie. 
</t>
  </si>
  <si>
    <t xml:space="preserve">Durée </t>
  </si>
  <si>
    <t xml:space="preserve">• La complexité inhérente et les risques du projet peuvent s’accroître en raison de la durée du projet.
• Par exemple, il faut plus de ressources de gestions lorsque l’échéancier du projet est long, et il y a un risque supérieur que des facteurs externes aient une incidence sur les exigences, les objectifs et les données de base du projet sont modifiés. 
</t>
  </si>
  <si>
    <t>Combien de ministères ou organismes parrainent ou financent le projet?</t>
  </si>
  <si>
    <t>Quelle est la durée prévue pour le projet, de sa définition à sa clôture?</t>
  </si>
  <si>
    <t>Portée</t>
  </si>
  <si>
    <t xml:space="preserve">• La complexité inhérente et les risques du projet peuvent s’accroître si le nombre de ministères ou d’organismes qui parrainent ou financent le projet augmente. 
• Il faut inclure uniquement les ministères ou les organismes qui coparraineront ou financeront conjointement le projet, ce qui comprend une collaboration convenue par des organisations du gouvernement du Canada, des gouvernements provinciaux ou des organismes du secteur privé, qui prévoit leur participation active, direction ou financement. Le nom des organisations collaboratrices doit être inscrit dans l’encadré de la question. 
• Les fournisseurs de services communs comme Travaux publics et Services gouvernementaux Canada (TPSGC), Services partagés Canada ou les organismes centraux ne doivent pas être inclus.
</t>
  </si>
  <si>
    <t>Communications</t>
  </si>
  <si>
    <t>De quelle façon les résultats du projet modifient ou influencent directement les procédés opérationnels, les secteurs, les directions et les autres ministères et organismes?</t>
  </si>
  <si>
    <t xml:space="preserve">• La complexité inhérente et les risques du projet peuvent s’accroître si la portée du projet s’élargit. </t>
  </si>
  <si>
    <t>Gestion de l’intégration des projets</t>
  </si>
  <si>
    <t xml:space="preserve">• La complexité inhérente et les risques du projet peuvent s’accroître si la structure de gouvernance du projet n’est pas satisfaisante, clairement définie et documentée. 
• La représentation appropriée des intervenants et des cadres supérieurs repose sur le jugement de l’organisation. </t>
  </si>
  <si>
    <t xml:space="preserve">La structure de gouvernance proposée ou établie pour le projet démontre un soutien adéquat pour combien des facteurs suivants?
a. représentation appropriée des intervenants et des cadres supérieurs;
b. processus décisionnels documentés; 
c. rôle, responsabilités et pouvoirs au sein de la structure de gouvernance documentés; 
d. exigences en matière d'information documentées.
</t>
  </si>
  <si>
    <t xml:space="preserve">• La complexité inhérente et les risques du projet peuvent s’accroître si les coûts estimatifs du projet sont mal établis. </t>
  </si>
  <si>
    <t xml:space="preserve">• La complexité inhérente et les risques du projet peuvent s’accroître si aucune source de fonds n’est définie et si les fonds ne sont pas encore engagés. </t>
  </si>
  <si>
    <t xml:space="preserve">• La complexité inhérente et les risques du projet peuvent s’accroître si des facteurs pouvant relever le risque de retard influent sur le projet. </t>
  </si>
  <si>
    <t xml:space="preserve">• La complexité inhérente et les risques du projet peuvent s’accroître si le projet est réparti sur un vaste territoire ou mené dans un endroit problématique.   
• Un endroit éloigné ou difficile d’accès peut exiger beaucoup de déplacements, être d’accès difficile ou restreint, n’offre pas de services facilement disponibles ou être loin d’autres emplacements d’importance pour le projet. 
</t>
  </si>
  <si>
    <t xml:space="preserve">• La complexité inhérente et les risques du projet peuvent s’accroître en raison de facteurs environnementaux.
• Les facteurs environnementaux peuvent inclure les sites contaminés ou les crédits de compensation de carbone, tandis que les outils environnementaux peuvent inclure les évaluations des répercussions environnementales.  
</t>
  </si>
  <si>
    <t xml:space="preserve">Faut-il prendre certains facteurs socioéconomiques en considération?
 </t>
  </si>
  <si>
    <t xml:space="preserve">• La complexité inhérente et les risques du projet peuvent s’accroître si des facteurs socioéconomiques doivent être pris en considération ou gérés dans le cadre du projet. 
• Ces facteurs peuvent inclure des avantages industriels régionaux, les peuples autochtones, l’approvisionnement, le déménagement d’employés, la perte d’emploi, la gestion des biens patrimoniaux identifiés, etc. 
</t>
  </si>
  <si>
    <t>Prenez en compte comment la disponibilité des installations influencera la façon dont le projet sera mené:</t>
  </si>
  <si>
    <t>• La complexité inhérente et les risques du projet peuvent s’accroître si les installations prévues pour l’équipe du projet sont insatisfaisantes. 
• On entend par installations la disponibilité d’espaces pour l’équipe de projet, comme des immeubles de bureaux, des laboratoires, des centres de congrès, etc.</t>
  </si>
  <si>
    <t xml:space="preserve">• La complexité inhérente et les risques du projet peuvent s’accroître si l’opinion publique influe sur le projet. </t>
  </si>
  <si>
    <t>Des facteurs relatifs aux Autochtones (notamment les revendications territoriales et l’obligation de consulter les Autochtones) influencent-ils le déroulement du projet?</t>
  </si>
  <si>
    <t xml:space="preserve">• La complexité inhérente et les risques du projet peuvent s’accroître s’il y a un niveau élevé d’intégration avec des éléments internes. </t>
  </si>
  <si>
    <t>En comparaison avec un projet typique mené dans votre organisme, quel adjectif décrit le nombre de tâches, d'éléments ou de produits livrables compris dans la structure de répartition du travail?</t>
  </si>
  <si>
    <t xml:space="preserve">Le calendrier du projet tient-il compte du chemin critique du projet, notamment des éventualités? 
</t>
  </si>
  <si>
    <t xml:space="preserve">• La complexité inhérente et les risques du projet peuvent s’accroître si le calendrier du projet ne prévoit pas d’éventualités pour les tâches dépendantes (chemin critique). </t>
  </si>
  <si>
    <t xml:space="preserve">Quelle incidence le besoin de ressources limitées ou en grande demande a-t-il sur le projet? 
</t>
  </si>
  <si>
    <t>• La complexité inhérente et les risques du projet peuvent s’accroître si les ressources nécessaires pour le projet sont rares ou en grande demande. 
• Il peut s’agir de ressources du gouvernement ou de l’extérieur, et elles peuvent être matérielles ou humaines (p. ex., des personnes ayant des compétences rares). Si des ressources sont limitées à l'interne mais qu'elles sont disponibles à l'externe, elles ne sont pas considérées comme limitées.</t>
  </si>
  <si>
    <t xml:space="preserve">• La complexité inhérente et les risques du projet peuvent s’accroître si la participation des peuples autochtones est requise lors du déroulement du projet. </t>
  </si>
  <si>
    <t>• La complexité inhérente et les risques du projet peuvent s’accroître s’il faut tenir compte des facteurs liés à la santé et à la sécurité et les gérer.</t>
  </si>
  <si>
    <t>• La complexité inhérente et les risques du projet peuvent s’accroître si le projet n’est pas pleinement harmonisé avec le mandat et les objectifs stratégiques de l’organisation.</t>
  </si>
  <si>
    <t xml:space="preserve">• La complexité inhérente et les risques du projet peuvent s’accroître si le projet est de moindre importance pour l’organisation. 
• Contrairement aux projets de grande priorité, les projets moins prioritaires sont plus susceptibles d’avoir des problèmes d’affectation de ressources. 
</t>
  </si>
  <si>
    <t>Le projet, il est à quel niveau de priorité pour l’organisation?</t>
  </si>
  <si>
    <t>Jusqu'où va l'analyse de rentabilisation du projet pour démontrer la valeur de celui-ci pour l'organisation?</t>
  </si>
  <si>
    <t>Version : 1.4, mars 2013</t>
  </si>
  <si>
    <t>Notes sur le texte standard du ministère</t>
  </si>
  <si>
    <t>Capital</t>
  </si>
  <si>
    <t>Biens immobiliers</t>
  </si>
  <si>
    <t>GI / TI</t>
  </si>
  <si>
    <t>Opération / Contrats</t>
  </si>
  <si>
    <t>2014/2015</t>
  </si>
  <si>
    <t>2015/2016</t>
  </si>
  <si>
    <t>S.O.</t>
  </si>
  <si>
    <t>États-Unis d'Amérique</t>
  </si>
  <si>
    <t>Lieu</t>
  </si>
  <si>
    <t>Année du plan d'investissement (s'il y a lieu)</t>
  </si>
  <si>
    <t>Lieu au Canada (s'il y a lieu)</t>
  </si>
  <si>
    <t>Région de la capitale nationale</t>
  </si>
  <si>
    <t>Terre-Neuve-et-Labrador</t>
  </si>
  <si>
    <t>Nouvelle-Écosse</t>
  </si>
  <si>
    <t>Île-du-Prince-Édouard</t>
  </si>
  <si>
    <t>Nouveau-Brunswick</t>
  </si>
  <si>
    <t>Québec</t>
  </si>
  <si>
    <t>Ontario</t>
  </si>
  <si>
    <t>Manitoba</t>
  </si>
  <si>
    <t>Saskatchewan</t>
  </si>
  <si>
    <t>Alberta</t>
  </si>
  <si>
    <t>Colombie-Britannique</t>
  </si>
  <si>
    <t>Nunavut</t>
  </si>
  <si>
    <t>Yukon</t>
  </si>
  <si>
    <t>Territoires du Nord-Ouest</t>
  </si>
  <si>
    <r>
      <t xml:space="preserve">Les questions sont d’égale valeur dans le calcul des points. Comme le résultat porte sur une grande variété de risques inhérents, il est peu probable qu’un seul projet soit touché par tous les risques potentiels. Dans le pire des cas, 70 % des risques inhérents seront présents dans un même projet. Par conséquent, pour évaluer un projet par rapport au pire résultat, il faut diviser le total de ses points brut réel par 70. L’outil se présente sous forme d’un tableur Excel, qui calculera automatiquement les points et qui est soutenu par la </t>
    </r>
    <r>
      <rPr>
        <i/>
        <sz val="10"/>
        <rFont val="Arial"/>
        <family val="2"/>
      </rPr>
      <t>Guide d’utilisation de l’Outil d’ECRP</t>
    </r>
    <r>
      <rPr>
        <sz val="10"/>
        <rFont val="Arial"/>
        <family val="0"/>
      </rPr>
      <t>.</t>
    </r>
  </si>
  <si>
    <r>
      <t xml:space="preserve">L’utilisation de la version Excel de l'outil est </t>
    </r>
    <r>
      <rPr>
        <u val="single"/>
        <sz val="10"/>
        <rFont val="Arial"/>
        <family val="2"/>
      </rPr>
      <t>optionnelle</t>
    </r>
    <r>
      <rPr>
        <sz val="10"/>
        <rFont val="Arial"/>
        <family val="2"/>
      </rPr>
      <t>.</t>
    </r>
    <r>
      <rPr>
        <sz val="10"/>
        <rFont val="Arial"/>
        <family val="0"/>
      </rPr>
      <t xml:space="preserve"> Elle peut servir de document de travail ou d’ébauche à l’étape de la collecte de l’information de l'évaluation. Au moment de terminer l’évaluation, l’information recueillie à l’aide de la version Excel devrait être transcrite dans la version en ligne de l’outil d’évaluation (c.-à-d. Calibrage).</t>
    </r>
  </si>
  <si>
    <r>
      <t xml:space="preserve">Ce document Excel comporte deux feuilles :
     1) </t>
    </r>
    <r>
      <rPr>
        <b/>
        <sz val="10"/>
        <rFont val="Arial"/>
        <family val="2"/>
      </rPr>
      <t>Directives</t>
    </r>
    <r>
      <rPr>
        <sz val="10"/>
        <rFont val="Arial"/>
        <family val="2"/>
      </rPr>
      <t xml:space="preserve"> (la présente page) - renseigne sur l’outil 
     2) </t>
    </r>
    <r>
      <rPr>
        <b/>
        <sz val="10"/>
        <rFont val="Arial"/>
        <family val="2"/>
      </rPr>
      <t>ECRP</t>
    </r>
    <r>
      <rPr>
        <sz val="10"/>
        <rFont val="Arial"/>
        <family val="2"/>
      </rPr>
      <t xml:space="preserve"> - feuille des questions de l’outil d’évaluation</t>
    </r>
  </si>
  <si>
    <t>Version Excel de l'outil</t>
  </si>
  <si>
    <t xml:space="preserve">Les points seront totalisés à la fin de chaque section. </t>
  </si>
  <si>
    <t>On peut supprimer une réponse en appuyant sur « effacer la note ».</t>
  </si>
  <si>
    <t>À une question dont on ne connaît pas la réponse, accorder la valeur la plus élevée,  « 5 ».</t>
  </si>
  <si>
    <r>
      <rPr>
        <sz val="10"/>
        <rFont val="Arial"/>
        <family val="2"/>
      </rPr>
      <t>Vérifier que les données auxiliaires du projet ont été entrées. On entre cette information en cliquant sur la flèche pointée vers le bas dans la case grise et en sélectionnant l’option appropriée.</t>
    </r>
    <r>
      <rPr>
        <sz val="10"/>
        <rFont val="Wingdings"/>
        <family val="0"/>
      </rPr>
      <t xml:space="preserve">  </t>
    </r>
    <r>
      <rPr>
        <sz val="10"/>
        <rFont val="Arial"/>
        <family val="2"/>
      </rPr>
      <t xml:space="preserve">   </t>
    </r>
  </si>
  <si>
    <t>À une question dont on sait qu’elle ne s’applique pas au projet, accorder la valeur la plus basse, « 1 ».</t>
  </si>
  <si>
    <t>Couleurs des questions</t>
  </si>
  <si>
    <t>Note</t>
  </si>
  <si>
    <r>
      <t xml:space="preserve">Répondre aux 64 questions de la feuille ECRP (pour obtenir des résultats valables, il faut répondre à toutes les questions). Donner la réponse en cliquant sur la cellule appropriée dans la colonne « Pointage »; les points apparaîtront dans la colonne "Note", prévue à cette fin.    </t>
    </r>
  </si>
  <si>
    <t>Vert : Lorsqu’une réponse est donnée, la case de notes devient verte. Une case de notes orange deviendra verte après qu’une option aura été choisie.</t>
  </si>
  <si>
    <t>Orange : Lorsque la case de notes d’une question est orange et qu’un indicateur « --» est visible, cela signifie que la question a été laissée sans réponse.</t>
  </si>
  <si>
    <r>
      <t xml:space="preserve">Définition des termes : </t>
    </r>
    <r>
      <rPr>
        <sz val="10"/>
        <rFont val="Arial"/>
        <family val="2"/>
      </rPr>
      <t>consulter le glossaire qui se trouve à la fin du guide de l’utilisateur pour des définitions des termes. Il est possible que certains termes de l’outil d’évaluation ne conviennent pas parfaitement à votre organisation. Prière de consulter le réviseur ou le responsable de votre ministère / organisme pour savoir comment il faudra appliquer ces termes.</t>
    </r>
  </si>
  <si>
    <r>
      <t xml:space="preserve">Futures mises à jour : </t>
    </r>
    <r>
      <rPr>
        <sz val="10"/>
        <rFont val="Arial"/>
        <family val="2"/>
      </rPr>
      <t>Toutes les mises à jour de l'outil d'évaluation seront affichées dans le site Web et au Calibrage.</t>
    </r>
  </si>
  <si>
    <r>
      <t>Renseignements additionnels :</t>
    </r>
    <r>
      <rPr>
        <sz val="10"/>
        <rFont val="Arial"/>
        <family val="2"/>
      </rPr>
      <t xml:space="preserve"> on peut obtenir plus de renseignements sur l’utilité de chaque section ou sur la signification d’un pointage en particulier dans le guide de l’utilisateur.</t>
    </r>
  </si>
  <si>
    <r>
      <t xml:space="preserve">Interprétation des résultats : </t>
    </r>
    <r>
      <rPr>
        <sz val="10"/>
        <rFont val="Arial"/>
        <family val="2"/>
      </rPr>
      <t>Se reporter au guide de l’utilisateur pour avoir des explications sur l’interprétation des résultats de l’évaluation.</t>
    </r>
  </si>
  <si>
    <r>
      <t>Macro-instructions :</t>
    </r>
    <r>
      <rPr>
        <sz val="10"/>
        <rFont val="Arial"/>
        <family val="2"/>
      </rPr>
      <t xml:space="preserve"> Ce document utilise des macro-instructions. Prière de communiquez avec votre service de dépannage de TI si vous avez besoin d'assistance afin d'activer cette fonctionnalité.</t>
    </r>
  </si>
  <si>
    <t>Documents de référence</t>
  </si>
  <si>
    <r>
      <t>Politique sur la gestion des projets :</t>
    </r>
    <r>
      <rPr>
        <sz val="10"/>
        <rFont val="Arial"/>
        <family val="2"/>
      </rPr>
      <t xml:space="preserve"> http://publiservice.tbs-sct.gc.ca/pol/doc-fra.aspx?id=18229</t>
    </r>
  </si>
  <si>
    <r>
      <t>Norme relative à la complexité et aux risques des projets :</t>
    </r>
    <r>
      <rPr>
        <sz val="10"/>
        <rFont val="Arial"/>
        <family val="2"/>
      </rPr>
      <t xml:space="preserve"> http://publiservice.tbs-sct.gc.ca/pol/doc-fra.aspx?id=21261</t>
    </r>
  </si>
  <si>
    <r>
      <t xml:space="preserve">Outil d’évaluation de la complexité et des risques des projets : </t>
    </r>
    <r>
      <rPr>
        <sz val="10"/>
        <rFont val="Arial"/>
        <family val="2"/>
      </rPr>
      <t>http://publiservice.tbs-sct.gc.ca/pm-gp/doc/pcra-ecrp/pcra-ecrp-fra.asp</t>
    </r>
  </si>
  <si>
    <r>
      <t>Guide d’utilisation de l’Outil d’évaluation de la complexité et des risques des projets :</t>
    </r>
    <r>
      <rPr>
        <sz val="10"/>
        <rFont val="Arial"/>
        <family val="2"/>
      </rPr>
      <t xml:space="preserve"> http://publiservice.tbs-sct.gc.ca/pm-gp/doc/pcrag-ecrpg/pcrag-ecrpg-fra.asp</t>
    </r>
  </si>
  <si>
    <r>
      <t>Calibrage :</t>
    </r>
    <r>
      <rPr>
        <sz val="10"/>
        <rFont val="Arial"/>
        <family val="2"/>
      </rPr>
      <t xml:space="preserve"> https://callipers-calibrage.tbs-sct.gc.ca/</t>
    </r>
  </si>
  <si>
    <t xml:space="preserve">L’Évaluation de la complexité et des risques des projets (ECRP) est un outil qui comporte 64 questions visant à déterminer le risque et la complexité d’un projet.  </t>
  </si>
  <si>
    <t>Documentation / Notes</t>
  </si>
  <si>
    <t>Quel est le coût estimatif total du projet?</t>
  </si>
  <si>
    <t>Quel est le pourcentage du coût estimatif total du projet consacré à l’approvisionnement?</t>
  </si>
  <si>
    <t xml:space="preserve">À l'appui de la réalisation des résultats attendus, combien des critères suivants de financement ont été atteints? 
a. La source de financement provient des niveaux de référence du ministère.
b. Les fonds sont engagés à l’interne.
</t>
  </si>
  <si>
    <t>À quel point et avec quelle clarté le projet s’harmonise-t-il avec le mandat et les résultats stratégiques de l'organisation?</t>
  </si>
  <si>
    <t>• La complexité inhérente et les risques du projet peuvent s’accroître s’il n’y a pas une solide analyse de rentabilisation qui relie les investissements aux résultats des programmes et, en fin de compte, aux résultats stratégiques de l’organisation.
• Les exigences opérationnelles de l’organisation définissent l’analyse de rentabilisation (si elle s’avère nécessaire). Il incombe à l’organisation de déterminer le besoin d’une analyse de rentabilisation.  
• Le SCT a préparé un guide sur la réalisation d’une analyse de rentabilisation et un gabarit pour celle-ci.</t>
  </si>
  <si>
    <t>Dans quelle mesure la direction de l'organisation et les intervenants pertinents sont-ils au courant du projet?</t>
  </si>
  <si>
    <t xml:space="preserve">• La complexité inhérente et les risques du projet peuvent s’accroître si le projet n’a pas été clairement expliqué à la direction et si celle-ci n’est pas mobilisée. </t>
  </si>
  <si>
    <t>A-t-on prévu un plan de communication pour le projet?</t>
  </si>
  <si>
    <t>Quelle est la force de l’engagement de la haute direction, des intervenants, des partenaires et des parrains du projet de l’organisation à l’égard de la réussite du projet et de sa réalisation en temps opportun? Examinez les critères suivants :
a. Un parrain du projet ou un champion de la haute direction joue un rôle actif.
b. Les intervenants et les partenaires sont prêts à réaffecter des ressources au besoin.
c. La haute direction assure une surveillance.
d. Les intervenants ont tous confirmé leur engagement.</t>
  </si>
  <si>
    <t>• La complexité inhérente et les risques du projet peuvent s’accroître si le fournisseur dispose d’une capacité restreinte de prestation des produits, des biens ou des services attendus. 
• Les produits, biens ou services non conformes aux spécifications exigées doivent être considérés « inadéquats » et donc recevoir une note de « 5 ». 
• Les produits, biens ou services qui ne peuvent être fournis de façon adéquate, car le fournisseur n’a pas, à un degré relativement élevé, la capacité ou la compétence de le faire, doivent également recevoir une note de « 5 ».</t>
  </si>
  <si>
    <t>Nombre de résponses :</t>
  </si>
  <si>
    <t>Nombre total de questions :</t>
  </si>
  <si>
    <t>3.1 Caractéristiques du projet (18 questions)</t>
  </si>
  <si>
    <t xml:space="preserve">3.4 Risques liés aux ressources humaines (5 questions) </t>
  </si>
  <si>
    <t>3.5 Risques liés aux activités (5 questions)</t>
  </si>
  <si>
    <t>3.6 Risques liés à l’intégration de la gestion de projet (6 questions)</t>
  </si>
  <si>
    <t>3.7 Risques liés aux exigences du projet (15 questions)</t>
  </si>
  <si>
    <t>Pondération</t>
  </si>
  <si>
    <r>
      <t xml:space="preserve">3.3 Risques liés à l'approvisionnement (9 questions) 
</t>
    </r>
    <r>
      <rPr>
        <b/>
        <i/>
        <sz val="14"/>
        <color indexed="18"/>
        <rFont val="Arial"/>
        <family val="2"/>
      </rPr>
      <t xml:space="preserve">Si vous avez donné une réponse de "1" à la question 2 de le première section, donnez une réponse de "1" à toutes les questions de cette section.  </t>
    </r>
  </si>
  <si>
    <t>• La complexité inhérente et les risques du projet peuvent s’accroître si aucune stratégie pertinente d’approvisionnement n’est en vigueur.</t>
  </si>
  <si>
    <t>Quelle est la disponibilité des fournisseurs et leur volonté à participer à ce projet?</t>
  </si>
  <si>
    <t xml:space="preserve">• La complexité inhérente et les risques du projet peuvent s’accroître si le projet n’est pas doté de solides capacités en matière de passation de marché ou de contrôles. 
• Il faut examiner toutes les activités menées par le personnel qui s’inscrivent dans la portée du projet.
</t>
  </si>
  <si>
    <t>• La complexité inhérente et les risques au projet peuvent s’accroître s’il n’y a pas de mécanisme efficace de gestion des marchés liés au projet.</t>
  </si>
  <si>
    <t>A-t-on fait officiellement appel, au moyen d’une entente de services, à TPSGC ou à une autorité déléguée de passation de marchés, pour assurer le soutien adéquat de l’approvisionnement?</t>
  </si>
  <si>
    <t>Examinez les critères suivants en matière de connaissances et d’expérience :
a. Une approche éprouvée sera utilisée pour ce projet.
b. On a déjà accompli ce type de projet au sein du gouvernement du Canada.
c. Le projet utilisera des ressources qui ont déjà été utilisées pour ce type de projet auparavant.</t>
  </si>
  <si>
    <t xml:space="preserve">Le gestionnaire de projet désigné a-t-il déjà travaillé à des projets de cette envergure et de cette complexité? </t>
  </si>
  <si>
    <t>• La complexité inhérente et les risques du projet peuvent s’accroître si le gestionnaire du projet ne possède pas les connaissances et l’expérience pour réaliser le projet.</t>
  </si>
  <si>
    <r>
      <t xml:space="preserve">• La complexité inhérente et les risques du projet peuvent s’accroître s’il y a des problèmes pour assurer la conformité du projet avec les exigences des politiques ou si des exemptions sont nécessaires.
• Les organisations doivent documenter les politiques qui s’appliquent au projet. Par exemple, si le projet vise des renseignements personnels, elle doit alors préparer une </t>
    </r>
    <r>
      <rPr>
        <i/>
        <sz val="14"/>
        <rFont val="Arial"/>
        <family val="2"/>
      </rPr>
      <t>Évaluation des facteurs relatifs à la vie privée</t>
    </r>
    <r>
      <rPr>
        <sz val="14"/>
        <rFont val="Arial"/>
        <family val="2"/>
      </rPr>
      <t>. Cela doit être signalé dans la réponse de l’ECRP.</t>
    </r>
  </si>
  <si>
    <t>Fin de la section 3.5 de l'ECRP</t>
  </si>
  <si>
    <t>Fin de la section 3.1 de l'ECRP</t>
  </si>
  <si>
    <t>Fin de la section 3.2 de l'ECRP</t>
  </si>
  <si>
    <t>Fin de la section 3.3 de l'ECRP</t>
  </si>
  <si>
    <t>Fin de la section 3.4 de l'ECRP</t>
  </si>
  <si>
    <t>Fin de la section 3.6 de l'ECRP</t>
  </si>
  <si>
    <t>Fin de la section 3.7 de l'ECRP</t>
  </si>
  <si>
    <t>• La complexité inhérente et les risques du projet peuvent s’accroître si les risques du projet ne sont pas gérés. 
• Un groupe de la gestion des risques organisationnels devrait participer.</t>
  </si>
  <si>
    <t>Les exigences opérationnelles ont-elles été validées auprès des utilisateurs au moyen de techniques appropriées, par exemple des révisions structurées, des ateliers, une vérification et une validation indépendantes?</t>
  </si>
  <si>
    <t xml:space="preserve">Dans quelle mesure les exigences du projet sont-elles claires, complétées et communiquées? </t>
  </si>
  <si>
    <t>• La complexité inhérente et les risques du projet peuvent s’accroître s’il existe des exigences incertaines ou des exigences acceptées non intégrées aux spécifications. 
• Si toutes les exigences peuvent être définies dès le début, alors il faut utiliser le projet intégral comme fondement de la réponse. Par contre, s’il n’est pas possible de définir toutes les exigences au moment de l’évaluation, il faut alors utiliser la phase en cours ou à venir du projet comme fondement de la réponse.</t>
  </si>
  <si>
    <t>D’autres projets dépendent-ils des extrants ou des résultats de ce projet?</t>
  </si>
  <si>
    <t>Les résultats de ce projet dépendent-ils des extrants ou des résultats d’autres projets?</t>
  </si>
  <si>
    <t>Dans quelle mesure le projet doit-il s’intégrer à des externalités, comme d’autres projets, systèmes, infrastructures ou organismes externes?</t>
  </si>
  <si>
    <t xml:space="preserve">• La complexité inhérente et les risques du projet peuvent s’accroître s’il y a un niveau élevé d’intégration avec des éléments externes. 
• Il faut examiner et choisir la réponse qui répond le mieux à la situation de l’initiative. Il n’est pas nécessaire que toutes les conditions de chaque réponse s’appliquent.
</t>
  </si>
  <si>
    <t>• La complexité inhérente et les risques du projet peuvent s’accroître si l’ampleur du projet est grande par rapport à l’ampleur moyenne des projets de l’organisation. 
• Cette question vise à définir l’importance (voir la question 1) du projet, compte tenu du nombre de tâches de celui-ci par rapport à la moyenne de l’organisation. La comparaison peut être établie en consultant le plan d’investissements et l’examen du portefeuille global de projets. 
Suite à de l’examen du portefeuille, l’organisation devrait être en mesure de déterminer le nombre moyen de tâches pour celui-ci. On peut ensuite comparer chaque projet à la moyenne pour répondre à la question et appuyer celle-ci.</t>
  </si>
  <si>
    <t>(NB : répondre " 1 " à toutes les questions de la section 3.3 - Risques liés à l'approvisionnement)</t>
  </si>
  <si>
    <t>Évaluation de la complexité et des risques des projets</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</si>
</sst>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s>
  <fonts count="64">
    <font>
      <sz val="10"/>
      <name val="Arial"/>
      <family val="0"/>
    </font>
    <font>
      <b/>
      <sz val="14"/>
      <color indexed="18"/>
      <name val="Arial"/>
      <family val="2"/>
    </font>
    <font>
      <u val="single"/>
      <sz val="10"/>
      <color indexed="12"/>
      <name val="Arial"/>
      <family val="2"/>
    </font>
    <font>
      <u val="single"/>
      <sz val="10"/>
      <color indexed="36"/>
      <name val="Arial"/>
      <family val="2"/>
    </font>
    <font>
      <b/>
      <sz val="10"/>
      <name val="Arial"/>
      <family val="2"/>
    </font>
    <font>
      <b/>
      <sz val="11"/>
      <name val="Arial"/>
      <family val="2"/>
    </font>
    <font>
      <b/>
      <sz val="14"/>
      <name val="Arial"/>
      <family val="2"/>
    </font>
    <font>
      <b/>
      <sz val="16"/>
      <name val="Arial"/>
      <family val="2"/>
    </font>
    <font>
      <sz val="14"/>
      <name val="Arial"/>
      <family val="2"/>
    </font>
    <font>
      <b/>
      <sz val="12"/>
      <name val="Arial"/>
      <family val="2"/>
    </font>
    <font>
      <b/>
      <sz val="12"/>
      <color indexed="18"/>
      <name val="Arial"/>
      <family val="2"/>
    </font>
    <font>
      <sz val="12"/>
      <name val="Arial"/>
      <family val="2"/>
    </font>
    <font>
      <sz val="11"/>
      <name val="Arial"/>
      <family val="2"/>
    </font>
    <font>
      <b/>
      <u val="single"/>
      <sz val="12"/>
      <color indexed="12"/>
      <name val="Arial"/>
      <family val="2"/>
    </font>
    <font>
      <sz val="14"/>
      <color indexed="8"/>
      <name val="Arial"/>
      <family val="2"/>
    </font>
    <font>
      <sz val="8"/>
      <name val="Arial"/>
      <family val="2"/>
    </font>
    <font>
      <b/>
      <i/>
      <sz val="14"/>
      <color indexed="18"/>
      <name val="Arial"/>
      <family val="2"/>
    </font>
    <font>
      <sz val="14"/>
      <color indexed="9"/>
      <name val="Arial"/>
      <family val="2"/>
    </font>
    <font>
      <sz val="12"/>
      <color indexed="9"/>
      <name val="Arial"/>
      <family val="2"/>
    </font>
    <font>
      <sz val="16"/>
      <name val="Arial"/>
      <family val="2"/>
    </font>
    <font>
      <b/>
      <sz val="18"/>
      <name val="Arial"/>
      <family val="2"/>
    </font>
    <font>
      <i/>
      <sz val="10"/>
      <name val="Arial"/>
      <family val="2"/>
    </font>
    <font>
      <sz val="10"/>
      <name val="Wingdings"/>
      <family val="0"/>
    </font>
    <font>
      <u val="single"/>
      <sz val="10"/>
      <name val="Arial"/>
      <family val="2"/>
    </font>
    <font>
      <b/>
      <sz val="12"/>
      <color indexed="13"/>
      <name val="Arial"/>
      <family val="2"/>
    </font>
    <font>
      <i/>
      <sz val="10"/>
      <color indexed="10"/>
      <name val="Arial"/>
      <family val="2"/>
    </font>
    <font>
      <b/>
      <i/>
      <sz val="12"/>
      <color indexed="10"/>
      <name val="Arial"/>
      <family val="2"/>
    </font>
    <font>
      <i/>
      <sz val="10"/>
      <color indexed="8"/>
      <name val="Arial"/>
      <family val="2"/>
    </font>
    <font>
      <i/>
      <sz val="14"/>
      <name val="Arial"/>
      <family val="2"/>
    </font>
    <font>
      <i/>
      <sz val="12"/>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26"/>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ck">
        <color indexed="8"/>
      </left>
      <right style="thick">
        <color indexed="8"/>
      </right>
      <top style="thick">
        <color indexed="8"/>
      </top>
      <bottom style="thick">
        <color indexed="8"/>
      </bottom>
    </border>
    <border>
      <left style="thick"/>
      <right style="thick"/>
      <top style="thick"/>
      <bottom style="thick"/>
    </border>
    <border>
      <left style="thick">
        <color indexed="8"/>
      </left>
      <right style="thick"/>
      <top style="thick">
        <color indexed="8"/>
      </top>
      <bottom style="thick"/>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style="thick">
        <color indexed="8"/>
      </right>
      <top style="thick">
        <color indexed="8"/>
      </top>
      <bottom style="thick">
        <color indexed="8"/>
      </bottom>
    </border>
    <border>
      <left style="thick">
        <color indexed="8"/>
      </left>
      <right style="thick">
        <color indexed="8"/>
      </right>
      <top style="thin">
        <color indexed="8"/>
      </top>
      <bottom style="thin">
        <color indexed="8"/>
      </bottom>
    </border>
    <border>
      <left style="thick">
        <color indexed="8"/>
      </left>
      <right style="thick">
        <color indexed="8"/>
      </right>
      <top style="thin">
        <color indexed="8"/>
      </top>
      <bottom style="thick">
        <color indexed="8"/>
      </bottom>
    </border>
    <border>
      <left style="thick">
        <color indexed="8"/>
      </left>
      <right style="thick">
        <color indexed="8"/>
      </right>
      <top style="thick">
        <color indexed="8"/>
      </top>
      <bottom style="thin">
        <color indexed="8"/>
      </bottom>
    </border>
    <border>
      <left style="thick">
        <color indexed="8"/>
      </left>
      <right style="thick">
        <color indexed="8"/>
      </right>
      <top>
        <color indexed="63"/>
      </top>
      <bottom style="thin">
        <color indexed="8"/>
      </bottom>
    </border>
    <border>
      <left style="thick">
        <color indexed="8"/>
      </left>
      <right style="thick">
        <color indexed="8"/>
      </right>
      <top>
        <color indexed="63"/>
      </top>
      <bottom>
        <color indexed="63"/>
      </bottom>
    </border>
    <border>
      <left>
        <color indexed="63"/>
      </left>
      <right>
        <color indexed="63"/>
      </right>
      <top style="thick">
        <color indexed="8"/>
      </top>
      <bottom>
        <color indexed="63"/>
      </bottom>
    </border>
    <border>
      <left style="thin">
        <color indexed="31"/>
      </left>
      <right>
        <color indexed="63"/>
      </right>
      <top style="thin">
        <color indexed="31"/>
      </top>
      <bottom style="thin">
        <color indexed="31"/>
      </bottom>
    </border>
    <border>
      <left>
        <color indexed="63"/>
      </left>
      <right>
        <color indexed="63"/>
      </right>
      <top>
        <color indexed="63"/>
      </top>
      <bottom style="thick">
        <color indexed="8"/>
      </bottom>
    </border>
    <border>
      <left style="thick">
        <color indexed="8"/>
      </left>
      <right style="thick">
        <color indexed="8"/>
      </right>
      <top style="thin">
        <color indexed="8"/>
      </top>
      <bottom>
        <color indexed="63"/>
      </bottom>
    </border>
    <border>
      <left style="thick">
        <color indexed="8"/>
      </left>
      <right style="thick"/>
      <top style="thick">
        <color indexed="8"/>
      </top>
      <bottom style="thin">
        <color indexed="8"/>
      </bottom>
    </border>
    <border>
      <left style="thick">
        <color indexed="8"/>
      </left>
      <right style="thick"/>
      <top style="thin">
        <color indexed="8"/>
      </top>
      <bottom style="thin">
        <color indexed="8"/>
      </bottom>
    </border>
    <border>
      <left style="thick">
        <color indexed="8"/>
      </left>
      <right style="thick"/>
      <top style="thin">
        <color indexed="8"/>
      </top>
      <bottom>
        <color indexed="63"/>
      </bottom>
    </border>
    <border>
      <left>
        <color indexed="63"/>
      </left>
      <right>
        <color indexed="63"/>
      </right>
      <top style="thick"/>
      <bottom>
        <color indexed="63"/>
      </bottom>
    </border>
    <border>
      <left style="thick">
        <color indexed="8"/>
      </left>
      <right>
        <color indexed="63"/>
      </right>
      <top style="thin">
        <color indexed="8"/>
      </top>
      <bottom style="thin">
        <color indexed="8"/>
      </bottom>
    </border>
    <border>
      <left style="thick">
        <color indexed="8"/>
      </left>
      <right>
        <color indexed="63"/>
      </right>
      <top style="thick">
        <color indexed="8"/>
      </top>
      <bottom style="thin">
        <color indexed="8"/>
      </bottom>
    </border>
    <border>
      <left style="thick">
        <color indexed="8"/>
      </left>
      <right>
        <color indexed="63"/>
      </right>
      <top style="thin">
        <color indexed="8"/>
      </top>
      <bottom>
        <color indexed="63"/>
      </bottom>
    </border>
    <border>
      <left style="thick">
        <color indexed="8"/>
      </left>
      <right>
        <color indexed="63"/>
      </right>
      <top style="thin">
        <color indexed="8"/>
      </top>
      <bottom style="thick">
        <color indexed="8"/>
      </bottom>
    </border>
    <border>
      <left style="thick">
        <color indexed="8"/>
      </left>
      <right>
        <color indexed="63"/>
      </right>
      <top>
        <color indexed="63"/>
      </top>
      <bottom>
        <color indexed="63"/>
      </bottom>
    </border>
    <border>
      <left style="thin"/>
      <right>
        <color indexed="63"/>
      </right>
      <top style="thin"/>
      <bottom style="thin"/>
    </border>
    <border>
      <left style="thin">
        <color indexed="31"/>
      </left>
      <right style="thin">
        <color indexed="31"/>
      </right>
      <top style="thin">
        <color indexed="31"/>
      </top>
      <bottom style="thin">
        <color indexed="31"/>
      </bottom>
    </border>
    <border>
      <left style="thick">
        <color indexed="8"/>
      </left>
      <right>
        <color indexed="63"/>
      </right>
      <top>
        <color indexed="63"/>
      </top>
      <bottom style="thin">
        <color indexed="8"/>
      </bottom>
    </border>
    <border>
      <left style="thick">
        <color indexed="8"/>
      </left>
      <right style="thick"/>
      <top>
        <color indexed="63"/>
      </top>
      <bottom style="thin">
        <color indexed="8"/>
      </bottom>
    </border>
    <border>
      <left style="thick">
        <color indexed="8"/>
      </left>
      <right style="thick">
        <color indexed="8"/>
      </right>
      <top style="thick">
        <color indexed="8"/>
      </top>
      <bottom>
        <color indexed="63"/>
      </bottom>
    </border>
    <border>
      <left style="thick">
        <color indexed="8"/>
      </left>
      <right style="thick"/>
      <top>
        <color indexed="63"/>
      </top>
      <bottom style="thick">
        <color indexed="8"/>
      </bottom>
    </border>
    <border>
      <left style="thick">
        <color indexed="8"/>
      </left>
      <right style="thick"/>
      <top style="thin">
        <color indexed="8"/>
      </top>
      <bottom style="thick">
        <color indexed="8"/>
      </bottom>
    </border>
    <border>
      <left style="thick">
        <color indexed="8"/>
      </left>
      <right style="thick"/>
      <top>
        <color indexed="63"/>
      </top>
      <bottom>
        <color indexed="63"/>
      </bottom>
    </border>
    <border>
      <left style="thick">
        <color indexed="8"/>
      </left>
      <right style="thick"/>
      <top style="thin">
        <color indexed="8"/>
      </top>
      <bottom style="thick"/>
    </border>
    <border>
      <left style="thin"/>
      <right style="thin"/>
      <top style="thin"/>
      <bottom>
        <color indexed="63"/>
      </bottom>
    </border>
    <border>
      <left style="thin"/>
      <right style="thin"/>
      <top>
        <color indexed="63"/>
      </top>
      <bottom style="thin"/>
    </border>
    <border>
      <left style="thick"/>
      <right style="thick"/>
      <top>
        <color indexed="63"/>
      </top>
      <bottom style="thick"/>
    </border>
    <border>
      <left style="thick">
        <color indexed="8"/>
      </left>
      <right style="thick">
        <color indexed="8"/>
      </right>
      <top>
        <color indexed="63"/>
      </top>
      <bottom style="thick">
        <color indexed="8"/>
      </bottom>
    </border>
    <border>
      <left style="thick">
        <color indexed="8"/>
      </left>
      <right>
        <color indexed="63"/>
      </right>
      <top style="thick">
        <color indexed="8"/>
      </top>
      <bottom style="thick">
        <color indexed="8"/>
      </bottom>
    </border>
    <border>
      <left style="thick"/>
      <right style="thick"/>
      <top style="thick">
        <color indexed="8"/>
      </top>
      <bottom style="thick"/>
    </border>
    <border>
      <left style="thick">
        <color indexed="8"/>
      </left>
      <right>
        <color indexed="63"/>
      </right>
      <top style="thick">
        <color indexed="8"/>
      </top>
      <bottom>
        <color indexed="63"/>
      </bottom>
    </border>
    <border>
      <left>
        <color indexed="63"/>
      </left>
      <right>
        <color indexed="63"/>
      </right>
      <top style="thin">
        <color indexed="8"/>
      </top>
      <bottom style="thin">
        <color indexed="8"/>
      </bottom>
    </border>
    <border>
      <left>
        <color indexed="63"/>
      </left>
      <right>
        <color indexed="63"/>
      </right>
      <top style="thick">
        <color indexed="8"/>
      </top>
      <bottom style="thin">
        <color indexed="8"/>
      </bottom>
    </border>
    <border>
      <left>
        <color indexed="63"/>
      </left>
      <right>
        <color indexed="63"/>
      </right>
      <top style="thin">
        <color indexed="8"/>
      </top>
      <bottom>
        <color indexed="63"/>
      </bottom>
    </border>
    <border>
      <left>
        <color indexed="63"/>
      </left>
      <right>
        <color indexed="63"/>
      </right>
      <top style="thick"/>
      <bottom style="thin"/>
    </border>
    <border>
      <left>
        <color indexed="63"/>
      </left>
      <right>
        <color indexed="63"/>
      </right>
      <top style="thin"/>
      <bottom style="thin"/>
    </border>
    <border>
      <left>
        <color indexed="63"/>
      </left>
      <right>
        <color indexed="63"/>
      </right>
      <top style="thin"/>
      <bottom style="thick">
        <color indexed="8"/>
      </bottom>
    </border>
    <border>
      <left>
        <color indexed="63"/>
      </left>
      <right style="thin"/>
      <top style="thin"/>
      <bottom style="thin"/>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color indexed="8"/>
      </bottom>
    </border>
    <border>
      <left>
        <color indexed="63"/>
      </left>
      <right>
        <color indexed="63"/>
      </right>
      <top style="thick">
        <color indexed="8"/>
      </top>
      <bottom style="thick">
        <color indexed="8"/>
      </bottom>
    </border>
    <border>
      <left style="thick">
        <color indexed="8"/>
      </left>
      <right style="thick"/>
      <top style="thick">
        <color indexed="8"/>
      </top>
      <bottom>
        <color indexed="63"/>
      </bottom>
    </border>
    <border>
      <left style="thick">
        <color indexed="8"/>
      </left>
      <right style="thick"/>
      <top>
        <color indexed="63"/>
      </top>
      <bottom style="thick"/>
    </border>
    <border>
      <left style="thick"/>
      <right style="thick"/>
      <top style="thick">
        <color indexed="8"/>
      </top>
      <bottom>
        <color indexed="63"/>
      </bottom>
    </border>
    <border>
      <left style="thick">
        <color indexed="8"/>
      </left>
      <right>
        <color indexed="63"/>
      </right>
      <top>
        <color indexed="63"/>
      </top>
      <bottom style="thick">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0" applyNumberFormat="0" applyFill="0" applyBorder="0" applyAlignment="0" applyProtection="0"/>
    <xf numFmtId="0" fontId="3"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2"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87">
    <xf numFmtId="0" fontId="0" fillId="0" borderId="0" xfId="0" applyAlignment="1">
      <alignment/>
    </xf>
    <xf numFmtId="0" fontId="11" fillId="0" borderId="0" xfId="0" applyFont="1" applyAlignment="1" applyProtection="1">
      <alignment vertical="center"/>
      <protection/>
    </xf>
    <xf numFmtId="0" fontId="11" fillId="0" borderId="0" xfId="0" applyFont="1" applyAlignment="1" applyProtection="1">
      <alignment vertical="center"/>
      <protection locked="0"/>
    </xf>
    <xf numFmtId="0" fontId="5" fillId="0" borderId="10" xfId="0" applyFont="1" applyBorder="1" applyAlignment="1" applyProtection="1">
      <alignment horizontal="center" vertical="center"/>
      <protection/>
    </xf>
    <xf numFmtId="0" fontId="9" fillId="33" borderId="11" xfId="0" applyFont="1" applyFill="1" applyBorder="1" applyAlignment="1" applyProtection="1">
      <alignment horizontal="center" vertical="center" wrapText="1"/>
      <protection/>
    </xf>
    <xf numFmtId="0" fontId="7" fillId="0" borderId="12" xfId="0" applyFont="1" applyFill="1" applyBorder="1" applyAlignment="1" applyProtection="1">
      <alignment horizontal="center" vertical="center" wrapText="1"/>
      <protection/>
    </xf>
    <xf numFmtId="0" fontId="7" fillId="0" borderId="13" xfId="0" applyFont="1" applyFill="1" applyBorder="1" applyAlignment="1" applyProtection="1">
      <alignment horizontal="center" vertical="center" wrapTex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left" vertical="center" wrapText="1"/>
      <protection/>
    </xf>
    <xf numFmtId="0" fontId="11" fillId="0" borderId="0" xfId="0" applyFont="1" applyAlignment="1">
      <alignment/>
    </xf>
    <xf numFmtId="0" fontId="10" fillId="0" borderId="0" xfId="0" applyFont="1" applyFill="1" applyBorder="1" applyAlignment="1" applyProtection="1">
      <alignment horizontal="left" vertical="top" wrapText="1"/>
      <protection/>
    </xf>
    <xf numFmtId="0" fontId="11" fillId="0" borderId="0" xfId="0" applyFont="1" applyAlignment="1">
      <alignment horizontal="left" vertical="top"/>
    </xf>
    <xf numFmtId="0" fontId="0" fillId="0" borderId="0" xfId="0" applyFont="1" applyFill="1" applyBorder="1" applyAlignment="1">
      <alignment/>
    </xf>
    <xf numFmtId="0" fontId="4" fillId="0" borderId="0" xfId="0" applyFont="1" applyFill="1" applyBorder="1" applyAlignment="1">
      <alignment/>
    </xf>
    <xf numFmtId="0" fontId="6" fillId="0" borderId="0" xfId="0" applyFont="1" applyFill="1" applyBorder="1" applyAlignment="1">
      <alignment wrapText="1"/>
    </xf>
    <xf numFmtId="0" fontId="8" fillId="0" borderId="0" xfId="0" applyFont="1" applyFill="1" applyBorder="1" applyAlignment="1" applyProtection="1">
      <alignment wrapText="1"/>
      <protection/>
    </xf>
    <xf numFmtId="0" fontId="8" fillId="33" borderId="14" xfId="0" applyFont="1" applyFill="1" applyBorder="1" applyAlignment="1" applyProtection="1">
      <alignment horizontal="right" vertical="center" wrapText="1"/>
      <protection/>
    </xf>
    <xf numFmtId="0" fontId="8" fillId="33" borderId="15" xfId="0" applyFont="1" applyFill="1" applyBorder="1" applyAlignment="1" applyProtection="1">
      <alignment horizontal="right" vertical="center" wrapText="1"/>
      <protection/>
    </xf>
    <xf numFmtId="0" fontId="8" fillId="33" borderId="16" xfId="0" applyFont="1" applyFill="1" applyBorder="1" applyAlignment="1" applyProtection="1">
      <alignment horizontal="left" vertical="center" wrapText="1"/>
      <protection/>
    </xf>
    <xf numFmtId="0" fontId="8" fillId="33" borderId="17" xfId="0" applyFont="1" applyFill="1" applyBorder="1" applyAlignment="1" applyProtection="1">
      <alignment horizontal="right" vertical="center" wrapText="1"/>
      <protection/>
    </xf>
    <xf numFmtId="0" fontId="8" fillId="33" borderId="0" xfId="0" applyFont="1" applyFill="1" applyBorder="1" applyAlignment="1" applyProtection="1">
      <alignment horizontal="right" vertical="center" wrapText="1"/>
      <protection/>
    </xf>
    <xf numFmtId="0" fontId="8" fillId="0" borderId="18" xfId="0" applyFont="1" applyBorder="1" applyAlignment="1" applyProtection="1">
      <alignment/>
      <protection/>
    </xf>
    <xf numFmtId="0" fontId="20" fillId="34" borderId="19" xfId="0" applyFont="1" applyFill="1" applyBorder="1" applyAlignment="1" applyProtection="1">
      <alignment horizontal="right" vertical="center"/>
      <protection/>
    </xf>
    <xf numFmtId="0" fontId="8" fillId="33" borderId="19" xfId="0" applyFont="1" applyFill="1" applyBorder="1" applyAlignment="1" applyProtection="1">
      <alignment horizontal="right" vertical="center" wrapText="1"/>
      <protection/>
    </xf>
    <xf numFmtId="0" fontId="8" fillId="33" borderId="20" xfId="0" applyFont="1" applyFill="1" applyBorder="1" applyAlignment="1" applyProtection="1">
      <alignment horizontal="right" vertical="center" wrapText="1"/>
      <protection/>
    </xf>
    <xf numFmtId="0" fontId="20" fillId="34" borderId="21" xfId="0" applyFont="1" applyFill="1" applyBorder="1" applyAlignment="1" applyProtection="1">
      <alignment horizontal="center" vertical="center"/>
      <protection/>
    </xf>
    <xf numFmtId="0" fontId="20" fillId="34" borderId="20" xfId="0" applyFont="1" applyFill="1" applyBorder="1" applyAlignment="1" applyProtection="1">
      <alignment horizontal="left" vertical="center"/>
      <protection/>
    </xf>
    <xf numFmtId="9" fontId="8" fillId="33" borderId="21" xfId="0" applyNumberFormat="1" applyFont="1" applyFill="1" applyBorder="1" applyAlignment="1" applyProtection="1">
      <alignment horizontal="right" vertical="center" wrapText="1"/>
      <protection/>
    </xf>
    <xf numFmtId="0" fontId="8" fillId="0" borderId="10" xfId="0" applyFont="1" applyBorder="1" applyAlignment="1" applyProtection="1">
      <alignment vertical="center"/>
      <protection/>
    </xf>
    <xf numFmtId="9" fontId="8" fillId="0" borderId="10" xfId="0" applyNumberFormat="1" applyFont="1" applyBorder="1" applyAlignment="1" applyProtection="1">
      <alignment horizontal="center" vertical="center"/>
      <protection/>
    </xf>
    <xf numFmtId="0" fontId="0" fillId="0" borderId="0" xfId="0" applyNumberFormat="1" applyAlignment="1">
      <alignment/>
    </xf>
    <xf numFmtId="0" fontId="4" fillId="34" borderId="10" xfId="0" applyFont="1" applyFill="1" applyBorder="1" applyAlignment="1">
      <alignment wrapText="1"/>
    </xf>
    <xf numFmtId="0" fontId="4" fillId="35" borderId="10" xfId="0" applyFont="1" applyFill="1" applyBorder="1" applyAlignment="1" quotePrefix="1">
      <alignment horizontal="center" vertical="center"/>
    </xf>
    <xf numFmtId="0" fontId="10" fillId="0" borderId="0" xfId="0" applyFont="1" applyFill="1" applyBorder="1" applyAlignment="1" applyProtection="1">
      <alignment wrapText="1"/>
      <protection/>
    </xf>
    <xf numFmtId="0" fontId="0" fillId="0" borderId="0" xfId="0" applyAlignment="1">
      <alignment/>
    </xf>
    <xf numFmtId="0" fontId="9" fillId="0" borderId="0" xfId="0" applyFont="1" applyAlignment="1" applyProtection="1">
      <alignment vertical="center"/>
      <protection locked="0"/>
    </xf>
    <xf numFmtId="0" fontId="7" fillId="0" borderId="0" xfId="0" applyFont="1" applyAlignment="1" applyProtection="1">
      <alignment horizontal="center" vertical="center"/>
      <protection locked="0"/>
    </xf>
    <xf numFmtId="0" fontId="9" fillId="0" borderId="0" xfId="0" applyFont="1" applyAlignment="1" applyProtection="1">
      <alignment vertical="center" wrapText="1"/>
      <protection locked="0"/>
    </xf>
    <xf numFmtId="0" fontId="9" fillId="33" borderId="11" xfId="0" applyFont="1" applyFill="1" applyBorder="1" applyAlignment="1" applyProtection="1">
      <alignment horizontal="center" vertical="center" wrapText="1"/>
      <protection locked="0"/>
    </xf>
    <xf numFmtId="0" fontId="9" fillId="33" borderId="22" xfId="0" applyFont="1" applyFill="1" applyBorder="1" applyAlignment="1" applyProtection="1">
      <alignment horizontal="center" vertical="center" wrapText="1"/>
      <protection locked="0"/>
    </xf>
    <xf numFmtId="0" fontId="18" fillId="33" borderId="23" xfId="0" applyFont="1" applyFill="1" applyBorder="1" applyAlignment="1" applyProtection="1">
      <alignment horizontal="left" vertical="center" wrapText="1" indent="2"/>
      <protection locked="0"/>
    </xf>
    <xf numFmtId="0" fontId="18" fillId="33" borderId="24" xfId="0" applyFont="1" applyFill="1" applyBorder="1" applyAlignment="1" applyProtection="1">
      <alignment horizontal="left" vertical="center" wrapText="1" indent="2"/>
      <protection locked="0"/>
    </xf>
    <xf numFmtId="0" fontId="18" fillId="33" borderId="25" xfId="0" applyFont="1" applyFill="1" applyBorder="1" applyAlignment="1" applyProtection="1">
      <alignment horizontal="left" vertical="center" wrapText="1" indent="2"/>
      <protection locked="0"/>
    </xf>
    <xf numFmtId="0" fontId="18" fillId="0" borderId="26" xfId="0" applyFont="1" applyFill="1" applyBorder="1" applyAlignment="1" applyProtection="1">
      <alignment vertical="top" wrapText="1"/>
      <protection locked="0"/>
    </xf>
    <xf numFmtId="0" fontId="18" fillId="0" borderId="23" xfId="0" applyFont="1" applyFill="1" applyBorder="1" applyAlignment="1" applyProtection="1">
      <alignment vertical="top" wrapText="1"/>
      <protection locked="0"/>
    </xf>
    <xf numFmtId="0" fontId="18" fillId="0" borderId="25" xfId="0" applyFont="1" applyBorder="1" applyAlignment="1" applyProtection="1">
      <alignment horizontal="left" vertical="center" wrapText="1" indent="2"/>
      <protection locked="0"/>
    </xf>
    <xf numFmtId="0" fontId="18" fillId="0" borderId="26" xfId="0" applyFont="1" applyBorder="1" applyAlignment="1" applyProtection="1">
      <alignment horizontal="left" vertical="center" wrapText="1" indent="2"/>
      <protection locked="0"/>
    </xf>
    <xf numFmtId="0" fontId="18" fillId="33" borderId="27" xfId="0" applyFont="1" applyFill="1" applyBorder="1" applyAlignment="1" applyProtection="1">
      <alignment horizontal="left" vertical="center" wrapText="1" indent="2"/>
      <protection locked="0"/>
    </xf>
    <xf numFmtId="0" fontId="18" fillId="33" borderId="25" xfId="0" applyFont="1" applyFill="1" applyBorder="1" applyAlignment="1" applyProtection="1">
      <alignment horizontal="left" vertical="top" wrapText="1" indent="2"/>
      <protection locked="0"/>
    </xf>
    <xf numFmtId="0" fontId="18" fillId="33" borderId="23" xfId="0" applyFont="1" applyFill="1" applyBorder="1" applyAlignment="1" applyProtection="1">
      <alignment vertical="top" wrapText="1"/>
      <protection locked="0"/>
    </xf>
    <xf numFmtId="0" fontId="18" fillId="33" borderId="26" xfId="0" applyFont="1" applyFill="1" applyBorder="1" applyAlignment="1" applyProtection="1">
      <alignment horizontal="left" vertical="center" wrapText="1" indent="2"/>
      <protection locked="0"/>
    </xf>
    <xf numFmtId="0" fontId="9" fillId="0" borderId="28" xfId="0" applyFont="1" applyBorder="1" applyAlignment="1" applyProtection="1">
      <alignment vertical="center"/>
      <protection locked="0"/>
    </xf>
    <xf numFmtId="0" fontId="11" fillId="0" borderId="28" xfId="0" applyFont="1" applyBorder="1" applyAlignment="1" applyProtection="1">
      <alignment vertical="center"/>
      <protection locked="0"/>
    </xf>
    <xf numFmtId="0" fontId="9" fillId="0" borderId="0" xfId="0" applyFont="1" applyBorder="1" applyAlignment="1" applyProtection="1">
      <alignment vertical="center"/>
      <protection locked="0"/>
    </xf>
    <xf numFmtId="0" fontId="11" fillId="0" borderId="0" xfId="0" applyFont="1" applyBorder="1" applyAlignment="1" applyProtection="1">
      <alignment vertical="center"/>
      <protection locked="0"/>
    </xf>
    <xf numFmtId="0" fontId="9" fillId="33" borderId="0" xfId="0" applyFont="1" applyFill="1" applyBorder="1" applyAlignment="1" applyProtection="1">
      <alignment vertical="center" wrapText="1"/>
      <protection locked="0"/>
    </xf>
    <xf numFmtId="0" fontId="11" fillId="0" borderId="29" xfId="0" applyFont="1" applyBorder="1" applyAlignment="1" applyProtection="1">
      <alignment vertical="center"/>
      <protection locked="0"/>
    </xf>
    <xf numFmtId="0" fontId="9" fillId="36" borderId="10" xfId="0" applyFont="1" applyFill="1" applyBorder="1" applyAlignment="1" applyProtection="1">
      <alignment horizontal="center" vertical="center"/>
      <protection locked="0"/>
    </xf>
    <xf numFmtId="0" fontId="13" fillId="0" borderId="0" xfId="53" applyFont="1" applyAlignment="1" applyProtection="1">
      <alignment vertical="center"/>
      <protection locked="0"/>
    </xf>
    <xf numFmtId="0" fontId="9" fillId="0" borderId="30" xfId="0" applyFont="1" applyBorder="1" applyAlignment="1" applyProtection="1">
      <alignment vertical="center"/>
      <protection locked="0"/>
    </xf>
    <xf numFmtId="0" fontId="11" fillId="0" borderId="30" xfId="0" applyFont="1" applyBorder="1" applyAlignment="1" applyProtection="1">
      <alignment vertical="center"/>
      <protection locked="0"/>
    </xf>
    <xf numFmtId="0" fontId="9" fillId="33" borderId="11" xfId="0" applyFont="1" applyFill="1" applyBorder="1" applyAlignment="1" applyProtection="1">
      <alignment horizontal="center" wrapText="1"/>
      <protection locked="0"/>
    </xf>
    <xf numFmtId="0" fontId="0" fillId="0" borderId="0" xfId="0" applyAlignment="1" applyProtection="1">
      <alignment/>
      <protection locked="0"/>
    </xf>
    <xf numFmtId="0" fontId="10" fillId="0" borderId="0" xfId="0" applyFont="1" applyBorder="1" applyAlignment="1" applyProtection="1">
      <alignment vertical="center"/>
      <protection locked="0"/>
    </xf>
    <xf numFmtId="0" fontId="17" fillId="33" borderId="25" xfId="0" applyFont="1" applyFill="1" applyBorder="1" applyAlignment="1" applyProtection="1">
      <alignment horizontal="left" vertical="center" wrapText="1" indent="2"/>
      <protection locked="0"/>
    </xf>
    <xf numFmtId="0" fontId="17" fillId="33" borderId="23" xfId="0" applyFont="1" applyFill="1" applyBorder="1" applyAlignment="1" applyProtection="1">
      <alignment horizontal="left" vertical="center" wrapText="1" indent="2"/>
      <protection locked="0"/>
    </xf>
    <xf numFmtId="0" fontId="17" fillId="33" borderId="31" xfId="0" applyFont="1" applyFill="1" applyBorder="1" applyAlignment="1" applyProtection="1">
      <alignment horizontal="left" vertical="center" wrapText="1" indent="2"/>
      <protection locked="0"/>
    </xf>
    <xf numFmtId="0" fontId="18" fillId="0" borderId="25" xfId="0" applyFont="1" applyBorder="1" applyAlignment="1" applyProtection="1">
      <alignment vertical="center"/>
      <protection locked="0"/>
    </xf>
    <xf numFmtId="0" fontId="17" fillId="33" borderId="32" xfId="0" applyFont="1" applyFill="1" applyBorder="1" applyAlignment="1" applyProtection="1">
      <alignment horizontal="left" vertical="center" wrapText="1" indent="2"/>
      <protection locked="0"/>
    </xf>
    <xf numFmtId="0" fontId="17" fillId="33" borderId="33" xfId="0" applyFont="1" applyFill="1" applyBorder="1" applyAlignment="1" applyProtection="1">
      <alignment horizontal="left" vertical="center" wrapText="1" indent="2"/>
      <protection locked="0"/>
    </xf>
    <xf numFmtId="0" fontId="17" fillId="0" borderId="34" xfId="0" applyFont="1" applyBorder="1" applyAlignment="1" applyProtection="1">
      <alignment horizontal="left" vertical="center" indent="2"/>
      <protection locked="0"/>
    </xf>
    <xf numFmtId="0" fontId="17" fillId="33" borderId="34" xfId="0" applyFont="1" applyFill="1" applyBorder="1" applyAlignment="1" applyProtection="1">
      <alignment horizontal="left" vertical="center" wrapText="1" indent="2"/>
      <protection locked="0"/>
    </xf>
    <xf numFmtId="0" fontId="12" fillId="0" borderId="12" xfId="0" applyFont="1" applyBorder="1" applyAlignment="1" applyProtection="1">
      <alignment vertical="center"/>
      <protection locked="0"/>
    </xf>
    <xf numFmtId="0" fontId="11" fillId="0" borderId="18" xfId="0" applyFont="1" applyBorder="1" applyAlignment="1" applyProtection="1">
      <alignment vertical="center"/>
      <protection locked="0"/>
    </xf>
    <xf numFmtId="0" fontId="11" fillId="0" borderId="35" xfId="0" applyFont="1" applyBorder="1" applyAlignment="1" applyProtection="1">
      <alignment vertical="center"/>
      <protection locked="0"/>
    </xf>
    <xf numFmtId="0" fontId="17" fillId="33" borderId="36" xfId="0" applyFont="1" applyFill="1" applyBorder="1" applyAlignment="1" applyProtection="1">
      <alignment horizontal="left" vertical="center" wrapText="1" indent="2"/>
      <protection locked="0"/>
    </xf>
    <xf numFmtId="0" fontId="17" fillId="33" borderId="37" xfId="0" applyFont="1" applyFill="1" applyBorder="1" applyAlignment="1" applyProtection="1">
      <alignment horizontal="left" vertical="center" wrapText="1" indent="2"/>
      <protection locked="0"/>
    </xf>
    <xf numFmtId="0" fontId="17" fillId="33" borderId="38" xfId="0" applyFont="1" applyFill="1" applyBorder="1" applyAlignment="1" applyProtection="1">
      <alignment horizontal="left" vertical="center" wrapText="1" indent="2"/>
      <protection locked="0"/>
    </xf>
    <xf numFmtId="0" fontId="17" fillId="33" borderId="39" xfId="0" applyFont="1" applyFill="1" applyBorder="1" applyAlignment="1" applyProtection="1">
      <alignment horizontal="left" vertical="center" wrapText="1" indent="2"/>
      <protection locked="0"/>
    </xf>
    <xf numFmtId="0" fontId="8" fillId="33" borderId="36" xfId="0" applyFont="1" applyFill="1" applyBorder="1" applyAlignment="1" applyProtection="1">
      <alignment horizontal="left" vertical="center" wrapText="1" indent="2"/>
      <protection locked="0"/>
    </xf>
    <xf numFmtId="0" fontId="17" fillId="33" borderId="40" xfId="0" applyFont="1" applyFill="1" applyBorder="1" applyAlignment="1" applyProtection="1">
      <alignment horizontal="left" vertical="center" wrapText="1" indent="2"/>
      <protection locked="0"/>
    </xf>
    <xf numFmtId="0" fontId="10" fillId="0" borderId="28" xfId="0" applyFont="1" applyBorder="1" applyAlignment="1" applyProtection="1">
      <alignment vertical="center"/>
      <protection locked="0"/>
    </xf>
    <xf numFmtId="0" fontId="5" fillId="0" borderId="10" xfId="0" applyFont="1" applyBorder="1" applyAlignment="1" applyProtection="1">
      <alignment vertical="center"/>
      <protection locked="0"/>
    </xf>
    <xf numFmtId="0" fontId="5" fillId="0" borderId="10" xfId="0" applyFont="1" applyBorder="1" applyAlignment="1" applyProtection="1">
      <alignment horizontal="center" vertical="center"/>
      <protection locked="0"/>
    </xf>
    <xf numFmtId="0" fontId="8" fillId="0" borderId="10" xfId="0" applyFont="1" applyBorder="1" applyAlignment="1" applyProtection="1">
      <alignment vertical="center" wrapText="1"/>
      <protection locked="0"/>
    </xf>
    <xf numFmtId="0" fontId="5" fillId="0" borderId="41" xfId="0" applyFont="1" applyBorder="1" applyAlignment="1" applyProtection="1">
      <alignment horizontal="center" vertical="center"/>
      <protection locked="0"/>
    </xf>
    <xf numFmtId="0" fontId="24" fillId="0" borderId="0" xfId="0" applyFont="1" applyFill="1" applyAlignment="1" applyProtection="1">
      <alignment horizontal="center" vertical="center"/>
      <protection locked="0"/>
    </xf>
    <xf numFmtId="0" fontId="11" fillId="0" borderId="0" xfId="0" applyFont="1" applyFill="1" applyAlignment="1" applyProtection="1">
      <alignment vertical="center"/>
      <protection locked="0"/>
    </xf>
    <xf numFmtId="0" fontId="24" fillId="0" borderId="42" xfId="0" applyFont="1" applyFill="1" applyBorder="1" applyAlignment="1" applyProtection="1">
      <alignment horizontal="center" vertical="center"/>
      <protection locked="0"/>
    </xf>
    <xf numFmtId="0" fontId="24" fillId="0" borderId="0" xfId="0" applyFont="1" applyFill="1" applyBorder="1" applyAlignment="1" applyProtection="1">
      <alignment horizontal="center" vertical="center"/>
      <protection locked="0"/>
    </xf>
    <xf numFmtId="0" fontId="17" fillId="33" borderId="43" xfId="0" applyFont="1" applyFill="1" applyBorder="1" applyAlignment="1" applyProtection="1">
      <alignment horizontal="left" vertical="center" wrapText="1" indent="2"/>
      <protection locked="0"/>
    </xf>
    <xf numFmtId="0" fontId="18" fillId="33" borderId="23" xfId="0" applyFont="1" applyFill="1" applyBorder="1" applyAlignment="1" applyProtection="1">
      <alignment vertical="center" wrapText="1"/>
      <protection locked="0"/>
    </xf>
    <xf numFmtId="0" fontId="18" fillId="33" borderId="31" xfId="0" applyFont="1" applyFill="1" applyBorder="1" applyAlignment="1" applyProtection="1">
      <alignment horizontal="left" vertical="center" wrapText="1" indent="2"/>
      <protection locked="0"/>
    </xf>
    <xf numFmtId="0" fontId="17" fillId="33" borderId="44" xfId="0" applyFont="1" applyFill="1" applyBorder="1" applyAlignment="1" applyProtection="1">
      <alignment horizontal="left" vertical="center" wrapText="1" indent="2"/>
      <protection locked="0"/>
    </xf>
    <xf numFmtId="0" fontId="6" fillId="0" borderId="10" xfId="0" applyFont="1" applyBorder="1" applyAlignment="1" applyProtection="1">
      <alignment vertical="center"/>
      <protection/>
    </xf>
    <xf numFmtId="9" fontId="6" fillId="0" borderId="10" xfId="0" applyNumberFormat="1" applyFont="1" applyBorder="1" applyAlignment="1" applyProtection="1">
      <alignment horizontal="center" vertical="center"/>
      <protection/>
    </xf>
    <xf numFmtId="0" fontId="18" fillId="33" borderId="45" xfId="0" applyFont="1" applyFill="1" applyBorder="1" applyAlignment="1" applyProtection="1">
      <alignment horizontal="left" vertical="center" wrapText="1" indent="2"/>
      <protection locked="0"/>
    </xf>
    <xf numFmtId="0" fontId="9" fillId="36" borderId="10" xfId="0" applyFont="1" applyFill="1" applyBorder="1" applyAlignment="1" applyProtection="1">
      <alignment horizontal="center" vertical="center"/>
      <protection/>
    </xf>
    <xf numFmtId="0" fontId="11" fillId="33" borderId="45" xfId="0" applyFont="1" applyFill="1" applyBorder="1" applyAlignment="1" applyProtection="1">
      <alignment vertical="center" wrapText="1"/>
      <protection locked="0"/>
    </xf>
    <xf numFmtId="0" fontId="18" fillId="0" borderId="25" xfId="0" applyFont="1" applyFill="1" applyBorder="1" applyAlignment="1" applyProtection="1">
      <alignment vertical="top" wrapText="1"/>
      <protection locked="0"/>
    </xf>
    <xf numFmtId="0" fontId="18" fillId="0" borderId="24" xfId="0" applyFont="1" applyFill="1" applyBorder="1" applyAlignment="1" applyProtection="1">
      <alignment vertical="top" wrapText="1"/>
      <protection locked="0"/>
    </xf>
    <xf numFmtId="0" fontId="18" fillId="0" borderId="24" xfId="0" applyFont="1" applyBorder="1" applyAlignment="1" applyProtection="1">
      <alignment vertical="top" wrapText="1"/>
      <protection locked="0"/>
    </xf>
    <xf numFmtId="0" fontId="18" fillId="0" borderId="24" xfId="0" applyFont="1" applyBorder="1" applyAlignment="1" applyProtection="1">
      <alignment horizontal="left" vertical="center" indent="2"/>
      <protection locked="0"/>
    </xf>
    <xf numFmtId="0" fontId="18" fillId="33" borderId="24" xfId="0" applyFont="1" applyFill="1" applyBorder="1" applyAlignment="1" applyProtection="1">
      <alignment horizontal="center" vertical="center" wrapText="1"/>
      <protection locked="0"/>
    </xf>
    <xf numFmtId="0" fontId="17" fillId="33" borderId="24" xfId="0" applyFont="1" applyFill="1" applyBorder="1" applyAlignment="1" applyProtection="1">
      <alignment horizontal="left" vertical="center" wrapText="1" indent="2"/>
      <protection locked="0"/>
    </xf>
    <xf numFmtId="0" fontId="17" fillId="0" borderId="24" xfId="0" applyFont="1" applyBorder="1" applyAlignment="1" applyProtection="1">
      <alignment horizontal="left" vertical="center" wrapText="1" indent="2"/>
      <protection locked="0"/>
    </xf>
    <xf numFmtId="0" fontId="17" fillId="33" borderId="31" xfId="0" applyFont="1" applyFill="1" applyBorder="1" applyAlignment="1" applyProtection="1">
      <alignment horizontal="left" vertical="top" wrapText="1" indent="2"/>
      <protection locked="0"/>
    </xf>
    <xf numFmtId="0" fontId="17" fillId="33" borderId="23" xfId="0" applyFont="1" applyFill="1" applyBorder="1" applyAlignment="1" applyProtection="1">
      <alignment vertical="center" wrapText="1"/>
      <protection locked="0"/>
    </xf>
    <xf numFmtId="0" fontId="17" fillId="33" borderId="24" xfId="0" applyFont="1" applyFill="1" applyBorder="1" applyAlignment="1" applyProtection="1">
      <alignment vertical="center" wrapText="1"/>
      <protection locked="0"/>
    </xf>
    <xf numFmtId="0" fontId="17" fillId="0" borderId="33" xfId="0" applyFont="1" applyBorder="1" applyAlignment="1" applyProtection="1">
      <alignment horizontal="left" vertical="center" indent="2"/>
      <protection locked="0"/>
    </xf>
    <xf numFmtId="0" fontId="17" fillId="0" borderId="46" xfId="0" applyFont="1" applyBorder="1" applyAlignment="1" applyProtection="1">
      <alignment horizontal="left" vertical="center" indent="2"/>
      <protection locked="0"/>
    </xf>
    <xf numFmtId="0" fontId="17" fillId="33" borderId="47" xfId="0" applyFont="1" applyFill="1" applyBorder="1" applyAlignment="1" applyProtection="1">
      <alignment horizontal="left" vertical="center" wrapText="1" indent="2"/>
      <protection locked="0"/>
    </xf>
    <xf numFmtId="0" fontId="17" fillId="33" borderId="48" xfId="0" applyFont="1" applyFill="1" applyBorder="1" applyAlignment="1" applyProtection="1">
      <alignment horizontal="left" vertical="center" wrapText="1" indent="2"/>
      <protection locked="0"/>
    </xf>
    <xf numFmtId="0" fontId="17" fillId="0" borderId="49" xfId="0" applyFont="1" applyBorder="1" applyAlignment="1" applyProtection="1">
      <alignment horizontal="left" vertical="center" indent="2"/>
      <protection locked="0"/>
    </xf>
    <xf numFmtId="0" fontId="17" fillId="0" borderId="47" xfId="0" applyFont="1" applyBorder="1" applyAlignment="1" applyProtection="1">
      <alignment horizontal="left" vertical="center" wrapText="1" indent="2"/>
      <protection locked="0"/>
    </xf>
    <xf numFmtId="0" fontId="18" fillId="0" borderId="0" xfId="0" applyFont="1" applyAlignment="1" applyProtection="1">
      <alignment vertical="center"/>
      <protection locked="0"/>
    </xf>
    <xf numFmtId="0" fontId="8" fillId="33" borderId="37" xfId="0" applyFont="1" applyFill="1" applyBorder="1" applyAlignment="1" applyProtection="1">
      <alignment horizontal="left" vertical="center" wrapText="1" indent="2"/>
      <protection locked="0"/>
    </xf>
    <xf numFmtId="0" fontId="8" fillId="33" borderId="38" xfId="0" applyFont="1" applyFill="1" applyBorder="1" applyAlignment="1" applyProtection="1">
      <alignment horizontal="left" vertical="center" wrapText="1" indent="2"/>
      <protection locked="0"/>
    </xf>
    <xf numFmtId="0" fontId="17" fillId="0" borderId="39" xfId="0" applyFont="1" applyBorder="1" applyAlignment="1" applyProtection="1">
      <alignment horizontal="left" vertical="center" wrapText="1" indent="2"/>
      <protection locked="0"/>
    </xf>
    <xf numFmtId="0" fontId="17" fillId="0" borderId="39" xfId="0" applyFont="1" applyBorder="1" applyAlignment="1" applyProtection="1">
      <alignment horizontal="left" vertical="center" indent="2"/>
      <protection locked="0"/>
    </xf>
    <xf numFmtId="0" fontId="9" fillId="36" borderId="50" xfId="0" applyFont="1" applyFill="1" applyBorder="1" applyAlignment="1" applyProtection="1">
      <alignment horizontal="center" vertical="top"/>
      <protection/>
    </xf>
    <xf numFmtId="0" fontId="9" fillId="36" borderId="51" xfId="0" applyFont="1" applyFill="1" applyBorder="1" applyAlignment="1" applyProtection="1">
      <alignment horizontal="center" vertical="top"/>
      <protection/>
    </xf>
    <xf numFmtId="0" fontId="9" fillId="36" borderId="10" xfId="0" applyFont="1" applyFill="1" applyBorder="1" applyAlignment="1" applyProtection="1">
      <alignment horizontal="right" vertical="center"/>
      <protection/>
    </xf>
    <xf numFmtId="0" fontId="9" fillId="36" borderId="10" xfId="0" applyFont="1" applyFill="1" applyBorder="1" applyAlignment="1">
      <alignment horizontal="right" vertical="center"/>
    </xf>
    <xf numFmtId="0" fontId="9" fillId="36" borderId="51" xfId="0" applyFont="1" applyFill="1" applyBorder="1" applyAlignment="1" applyProtection="1">
      <alignment horizontal="center" vertical="top" wrapText="1"/>
      <protection/>
    </xf>
    <xf numFmtId="0" fontId="5" fillId="0" borderId="10" xfId="0" applyFont="1" applyBorder="1" applyAlignment="1" applyProtection="1">
      <alignment horizontal="center" vertical="distributed"/>
      <protection/>
    </xf>
    <xf numFmtId="0" fontId="5" fillId="0" borderId="10" xfId="0" applyFont="1" applyBorder="1" applyAlignment="1" applyProtection="1">
      <alignment horizontal="center" vertical="center" wrapText="1"/>
      <protection/>
    </xf>
    <xf numFmtId="0" fontId="5" fillId="33" borderId="52" xfId="0" applyFont="1" applyFill="1" applyBorder="1" applyAlignment="1" applyProtection="1">
      <alignment vertical="center" wrapText="1"/>
      <protection locked="0"/>
    </xf>
    <xf numFmtId="0" fontId="5" fillId="33" borderId="53" xfId="0" applyFont="1" applyFill="1" applyBorder="1" applyAlignment="1" applyProtection="1">
      <alignment vertical="center" wrapText="1"/>
      <protection locked="0"/>
    </xf>
    <xf numFmtId="0" fontId="5" fillId="0" borderId="54" xfId="0" applyFont="1" applyBorder="1" applyAlignment="1" applyProtection="1">
      <alignment vertical="center"/>
      <protection locked="0"/>
    </xf>
    <xf numFmtId="0" fontId="5" fillId="0" borderId="55" xfId="0" applyFont="1" applyBorder="1" applyAlignment="1" applyProtection="1">
      <alignment vertical="center"/>
      <protection locked="0"/>
    </xf>
    <xf numFmtId="0" fontId="5" fillId="0" borderId="52" xfId="0" applyFont="1" applyBorder="1" applyAlignment="1" applyProtection="1">
      <alignment vertical="center"/>
      <protection locked="0"/>
    </xf>
    <xf numFmtId="0" fontId="11" fillId="0" borderId="0" xfId="0" applyFont="1" applyFill="1" applyAlignment="1" applyProtection="1">
      <alignment horizontal="left" vertical="center"/>
      <protection locked="0"/>
    </xf>
    <xf numFmtId="0" fontId="26" fillId="0" borderId="0" xfId="0" applyFont="1" applyAlignment="1" applyProtection="1">
      <alignment vertical="center"/>
      <protection locked="0"/>
    </xf>
    <xf numFmtId="0" fontId="20" fillId="0" borderId="0" xfId="0" applyFont="1" applyAlignment="1" applyProtection="1">
      <alignment vertical="center"/>
      <protection locked="0"/>
    </xf>
    <xf numFmtId="0" fontId="17" fillId="33" borderId="11" xfId="0" applyFont="1" applyFill="1" applyBorder="1" applyAlignment="1" applyProtection="1">
      <alignment horizontal="left" vertical="center" wrapText="1" indent="2"/>
      <protection locked="0"/>
    </xf>
    <xf numFmtId="0" fontId="8" fillId="33" borderId="56" xfId="0" applyFont="1" applyFill="1" applyBorder="1" applyAlignment="1" applyProtection="1">
      <alignment horizontal="left" vertical="top" wrapText="1"/>
      <protection/>
    </xf>
    <xf numFmtId="0" fontId="9" fillId="0" borderId="0" xfId="0" applyFont="1" applyBorder="1" applyAlignment="1" applyProtection="1">
      <alignment horizontal="center" vertical="center"/>
      <protection locked="0"/>
    </xf>
    <xf numFmtId="0" fontId="9" fillId="0" borderId="0" xfId="0" applyFont="1" applyBorder="1" applyAlignment="1" applyProtection="1">
      <alignment vertical="center" wrapText="1"/>
      <protection locked="0"/>
    </xf>
    <xf numFmtId="0" fontId="24" fillId="0" borderId="17" xfId="0" applyFont="1" applyFill="1" applyBorder="1" applyAlignment="1" applyProtection="1">
      <alignment horizontal="center" vertical="center"/>
      <protection locked="0"/>
    </xf>
    <xf numFmtId="0" fontId="6" fillId="0" borderId="10" xfId="0" applyFont="1" applyFill="1" applyBorder="1" applyAlignment="1" applyProtection="1">
      <alignment vertical="center" wrapText="1"/>
      <protection locked="0"/>
    </xf>
    <xf numFmtId="0" fontId="9" fillId="0" borderId="11" xfId="0" applyFont="1" applyBorder="1" applyAlignment="1">
      <alignment horizontal="center" vertical="center"/>
    </xf>
    <xf numFmtId="0" fontId="10" fillId="0" borderId="0" xfId="0" applyFont="1" applyFill="1" applyBorder="1" applyAlignment="1" applyProtection="1">
      <alignment horizontal="left" wrapText="1"/>
      <protection/>
    </xf>
    <xf numFmtId="0" fontId="25" fillId="0" borderId="0" xfId="0" applyFont="1" applyFill="1" applyAlignment="1">
      <alignment horizontal="left" vertical="center" wrapText="1"/>
    </xf>
    <xf numFmtId="0" fontId="0" fillId="0" borderId="0" xfId="0" applyBorder="1" applyAlignment="1">
      <alignment vertical="center"/>
    </xf>
    <xf numFmtId="0" fontId="0" fillId="0" borderId="0" xfId="0" applyFont="1" applyFill="1" applyBorder="1" applyAlignment="1">
      <alignment horizontal="left" vertical="center" wrapText="1"/>
    </xf>
    <xf numFmtId="0" fontId="21" fillId="0" borderId="0" xfId="0" applyFont="1" applyAlignment="1">
      <alignment horizontal="left" vertical="top" wrapText="1"/>
    </xf>
    <xf numFmtId="0" fontId="27" fillId="0" borderId="0" xfId="0" applyFont="1" applyAlignment="1">
      <alignment horizontal="left" vertical="top" wrapText="1"/>
    </xf>
    <xf numFmtId="0" fontId="17" fillId="33" borderId="57" xfId="0" applyFont="1" applyFill="1" applyBorder="1" applyAlignment="1" applyProtection="1">
      <alignment horizontal="left" vertical="center" wrapText="1" indent="2"/>
      <protection locked="0"/>
    </xf>
    <xf numFmtId="0" fontId="17" fillId="33" borderId="58" xfId="0" applyFont="1" applyFill="1" applyBorder="1" applyAlignment="1" applyProtection="1">
      <alignment horizontal="left" vertical="center" wrapText="1" indent="2"/>
      <protection locked="0"/>
    </xf>
    <xf numFmtId="0" fontId="17" fillId="33" borderId="59" xfId="0" applyFont="1" applyFill="1" applyBorder="1" applyAlignment="1" applyProtection="1">
      <alignment horizontal="left" vertical="center" wrapText="1" indent="2"/>
      <protection locked="0"/>
    </xf>
    <xf numFmtId="0" fontId="17" fillId="0" borderId="60" xfId="0" applyFont="1" applyBorder="1" applyAlignment="1" applyProtection="1">
      <alignment horizontal="left" wrapText="1" indent="2"/>
      <protection locked="0"/>
    </xf>
    <xf numFmtId="0" fontId="17" fillId="0" borderId="61" xfId="0" applyFont="1" applyBorder="1" applyAlignment="1" applyProtection="1">
      <alignment horizontal="left" wrapText="1" indent="2"/>
      <protection locked="0"/>
    </xf>
    <xf numFmtId="0" fontId="18" fillId="0" borderId="62" xfId="0" applyFont="1" applyBorder="1" applyAlignment="1" applyProtection="1">
      <alignment vertical="center"/>
      <protection locked="0"/>
    </xf>
    <xf numFmtId="0" fontId="29" fillId="0" borderId="26" xfId="0" applyFont="1" applyBorder="1" applyAlignment="1" applyProtection="1">
      <alignment vertical="center" wrapText="1"/>
      <protection locked="0"/>
    </xf>
    <xf numFmtId="0" fontId="4" fillId="0" borderId="0" xfId="0" applyNumberFormat="1" applyFont="1" applyAlignment="1">
      <alignment horizontal="left" wrapText="1"/>
    </xf>
    <xf numFmtId="0" fontId="4" fillId="0" borderId="0" xfId="0" applyFont="1" applyAlignment="1">
      <alignment horizontal="left" wrapText="1"/>
    </xf>
    <xf numFmtId="0" fontId="21" fillId="0" borderId="0" xfId="0" applyFont="1" applyAlignment="1">
      <alignment horizontal="left" vertical="top" wrapText="1"/>
    </xf>
    <xf numFmtId="0" fontId="21" fillId="0" borderId="0" xfId="0" applyFont="1" applyFill="1" applyAlignment="1">
      <alignment horizontal="left" vertical="center" wrapText="1"/>
    </xf>
    <xf numFmtId="0" fontId="10" fillId="0" borderId="0" xfId="0" applyFont="1" applyFill="1" applyBorder="1" applyAlignment="1" applyProtection="1">
      <alignment horizontal="left" wrapText="1"/>
      <protection/>
    </xf>
    <xf numFmtId="0" fontId="0" fillId="0" borderId="0" xfId="0" applyFont="1" applyAlignment="1">
      <alignment horizontal="left" wrapText="1"/>
    </xf>
    <xf numFmtId="0" fontId="22" fillId="0" borderId="0" xfId="0" applyFont="1" applyFill="1" applyBorder="1" applyAlignment="1">
      <alignment wrapText="1"/>
    </xf>
    <xf numFmtId="0" fontId="4" fillId="0" borderId="0" xfId="0" applyFont="1" applyFill="1" applyBorder="1" applyAlignment="1">
      <alignment wrapText="1"/>
    </xf>
    <xf numFmtId="0" fontId="9" fillId="36" borderId="41" xfId="0" applyFont="1" applyFill="1" applyBorder="1" applyAlignment="1" applyProtection="1">
      <alignment horizontal="center" vertical="center"/>
      <protection/>
    </xf>
    <xf numFmtId="0" fontId="9" fillId="36" borderId="61" xfId="0" applyFont="1" applyFill="1" applyBorder="1" applyAlignment="1" applyProtection="1">
      <alignment horizontal="center" vertical="center"/>
      <protection/>
    </xf>
    <xf numFmtId="0" fontId="9" fillId="36" borderId="63" xfId="0" applyFont="1" applyFill="1" applyBorder="1" applyAlignment="1" applyProtection="1">
      <alignment horizontal="center" vertical="center"/>
      <protection/>
    </xf>
    <xf numFmtId="0" fontId="4" fillId="0" borderId="0" xfId="0" applyFont="1" applyFill="1" applyBorder="1" applyAlignment="1">
      <alignment horizontal="left" wrapText="1"/>
    </xf>
    <xf numFmtId="0" fontId="10" fillId="0" borderId="0" xfId="0" applyFont="1" applyFill="1" applyBorder="1" applyAlignment="1" applyProtection="1">
      <alignment horizontal="left" vertical="center" wrapText="1"/>
      <protection/>
    </xf>
    <xf numFmtId="0" fontId="0" fillId="0" borderId="0" xfId="0" applyFont="1" applyFill="1" applyBorder="1" applyAlignment="1">
      <alignment horizontal="left" vertical="top" wrapText="1"/>
    </xf>
    <xf numFmtId="0" fontId="0" fillId="0" borderId="0" xfId="0" applyFont="1" applyAlignment="1">
      <alignment horizontal="left" vertical="top" wrapText="1"/>
    </xf>
    <xf numFmtId="0" fontId="0" fillId="0" borderId="0" xfId="0" applyAlignment="1">
      <alignment horizontal="left" vertical="top" wrapText="1"/>
    </xf>
    <xf numFmtId="0" fontId="0" fillId="0" borderId="0" xfId="0" applyFont="1" applyFill="1" applyBorder="1" applyAlignment="1">
      <alignment wrapText="1"/>
    </xf>
    <xf numFmtId="0" fontId="4" fillId="0" borderId="0" xfId="0" applyFont="1" applyFill="1" applyBorder="1" applyAlignment="1">
      <alignment horizontal="left" vertical="top" wrapText="1"/>
    </xf>
    <xf numFmtId="0" fontId="10" fillId="0" borderId="0" xfId="0" applyFont="1" applyFill="1" applyBorder="1" applyAlignment="1" applyProtection="1">
      <alignment horizontal="left" vertical="top" wrapText="1"/>
      <protection/>
    </xf>
    <xf numFmtId="0" fontId="8" fillId="33" borderId="45" xfId="0" applyFont="1" applyFill="1" applyBorder="1" applyAlignment="1" applyProtection="1">
      <alignment horizontal="center" vertical="top" wrapText="1"/>
      <protection/>
    </xf>
    <xf numFmtId="0" fontId="8" fillId="33" borderId="27" xfId="0" applyFont="1" applyFill="1" applyBorder="1" applyAlignment="1" applyProtection="1">
      <alignment horizontal="center" vertical="top" wrapText="1"/>
      <protection/>
    </xf>
    <xf numFmtId="0" fontId="8" fillId="33" borderId="53" xfId="0" applyFont="1" applyFill="1" applyBorder="1" applyAlignment="1" applyProtection="1">
      <alignment horizontal="center" vertical="top" wrapText="1"/>
      <protection/>
    </xf>
    <xf numFmtId="0" fontId="8" fillId="33" borderId="11" xfId="0" applyFont="1" applyFill="1" applyBorder="1" applyAlignment="1" applyProtection="1">
      <alignment horizontal="center" vertical="top" wrapText="1"/>
      <protection/>
    </xf>
    <xf numFmtId="0" fontId="14" fillId="33" borderId="45" xfId="0" applyFont="1" applyFill="1" applyBorder="1" applyAlignment="1" applyProtection="1">
      <alignment horizontal="center" vertical="top" wrapText="1"/>
      <protection/>
    </xf>
    <xf numFmtId="0" fontId="14" fillId="33" borderId="27" xfId="0" applyFont="1" applyFill="1" applyBorder="1" applyAlignment="1" applyProtection="1">
      <alignment horizontal="center" vertical="top" wrapText="1"/>
      <protection/>
    </xf>
    <xf numFmtId="0" fontId="14" fillId="33" borderId="53" xfId="0" applyFont="1" applyFill="1" applyBorder="1" applyAlignment="1" applyProtection="1">
      <alignment horizontal="center" vertical="top" wrapText="1"/>
      <protection/>
    </xf>
    <xf numFmtId="0" fontId="8" fillId="0" borderId="45" xfId="0" applyFont="1" applyBorder="1" applyAlignment="1" applyProtection="1">
      <alignment horizontal="center" vertical="top" wrapText="1"/>
      <protection/>
    </xf>
    <xf numFmtId="0" fontId="8" fillId="0" borderId="27" xfId="0" applyFont="1" applyBorder="1" applyAlignment="1" applyProtection="1">
      <alignment horizontal="center" vertical="top" wrapText="1"/>
      <protection/>
    </xf>
    <xf numFmtId="0" fontId="8" fillId="0" borderId="53" xfId="0" applyFont="1" applyBorder="1" applyAlignment="1" applyProtection="1">
      <alignment horizontal="center" vertical="top" wrapText="1"/>
      <protection/>
    </xf>
    <xf numFmtId="0" fontId="8" fillId="33" borderId="45" xfId="0" applyFont="1" applyFill="1" applyBorder="1" applyAlignment="1" applyProtection="1">
      <alignment horizontal="center" vertical="center" wrapText="1"/>
      <protection/>
    </xf>
    <xf numFmtId="0" fontId="8" fillId="33" borderId="27" xfId="0" applyFont="1" applyFill="1" applyBorder="1" applyAlignment="1" applyProtection="1">
      <alignment horizontal="center" vertical="center" wrapText="1"/>
      <protection/>
    </xf>
    <xf numFmtId="0" fontId="8" fillId="33" borderId="53" xfId="0" applyFont="1" applyFill="1" applyBorder="1" applyAlignment="1" applyProtection="1">
      <alignment horizontal="center" vertical="center" wrapText="1"/>
      <protection/>
    </xf>
    <xf numFmtId="0" fontId="8" fillId="0" borderId="45" xfId="0" applyFont="1" applyBorder="1" applyAlignment="1">
      <alignment horizontal="center" vertical="top" wrapText="1"/>
    </xf>
    <xf numFmtId="0" fontId="8" fillId="0" borderId="27" xfId="0" applyFont="1" applyBorder="1" applyAlignment="1">
      <alignment horizontal="center" vertical="top" wrapText="1"/>
    </xf>
    <xf numFmtId="0" fontId="8" fillId="0" borderId="53" xfId="0" applyFont="1" applyBorder="1" applyAlignment="1">
      <alignment horizontal="center" vertical="top" wrapText="1"/>
    </xf>
    <xf numFmtId="0" fontId="20" fillId="32" borderId="41" xfId="0" applyFont="1" applyFill="1" applyBorder="1" applyAlignment="1" applyProtection="1">
      <alignment horizontal="center" vertical="center"/>
      <protection locked="0"/>
    </xf>
    <xf numFmtId="0" fontId="20" fillId="32" borderId="61" xfId="0" applyFont="1" applyFill="1" applyBorder="1" applyAlignment="1" applyProtection="1">
      <alignment horizontal="center" vertical="center"/>
      <protection locked="0"/>
    </xf>
    <xf numFmtId="0" fontId="20" fillId="32" borderId="63" xfId="0" applyFont="1" applyFill="1" applyBorder="1" applyAlignment="1" applyProtection="1">
      <alignment horizontal="center" vertical="center"/>
      <protection locked="0"/>
    </xf>
    <xf numFmtId="0" fontId="8" fillId="33" borderId="45" xfId="0" applyFont="1" applyFill="1" applyBorder="1" applyAlignment="1" applyProtection="1">
      <alignment horizontal="left" vertical="top" wrapText="1"/>
      <protection/>
    </xf>
    <xf numFmtId="0" fontId="8" fillId="33" borderId="27" xfId="0" applyFont="1" applyFill="1" applyBorder="1" applyAlignment="1" applyProtection="1">
      <alignment horizontal="left" vertical="top" wrapText="1"/>
      <protection/>
    </xf>
    <xf numFmtId="0" fontId="8" fillId="33" borderId="53" xfId="0" applyFont="1" applyFill="1" applyBorder="1" applyAlignment="1" applyProtection="1">
      <alignment horizontal="left" vertical="top" wrapText="1"/>
      <protection/>
    </xf>
    <xf numFmtId="0" fontId="9" fillId="33" borderId="45" xfId="0" applyFont="1" applyFill="1" applyBorder="1" applyAlignment="1" applyProtection="1">
      <alignment horizontal="center" vertical="center" wrapText="1"/>
      <protection locked="0"/>
    </xf>
    <xf numFmtId="0" fontId="9" fillId="33" borderId="27" xfId="0" applyFont="1" applyFill="1" applyBorder="1" applyAlignment="1" applyProtection="1">
      <alignment horizontal="center" vertical="center" wrapText="1"/>
      <protection locked="0"/>
    </xf>
    <xf numFmtId="0" fontId="9" fillId="33" borderId="53" xfId="0" applyFont="1" applyFill="1" applyBorder="1" applyAlignment="1" applyProtection="1">
      <alignment horizontal="center" vertical="center" wrapText="1"/>
      <protection locked="0"/>
    </xf>
    <xf numFmtId="0" fontId="9" fillId="33" borderId="11" xfId="0" applyFont="1" applyFill="1" applyBorder="1" applyAlignment="1" applyProtection="1">
      <alignment horizontal="center" vertical="center" wrapText="1"/>
      <protection locked="0"/>
    </xf>
    <xf numFmtId="0" fontId="9" fillId="0" borderId="45" xfId="0" applyFont="1" applyFill="1" applyBorder="1" applyAlignment="1" applyProtection="1">
      <alignment horizontal="center" vertical="center" wrapText="1"/>
      <protection locked="0"/>
    </xf>
    <xf numFmtId="0" fontId="9" fillId="0" borderId="27" xfId="0" applyFont="1" applyFill="1" applyBorder="1" applyAlignment="1" applyProtection="1">
      <alignment horizontal="center" vertical="center" wrapText="1"/>
      <protection locked="0"/>
    </xf>
    <xf numFmtId="0" fontId="9" fillId="0" borderId="53" xfId="0" applyFont="1" applyFill="1" applyBorder="1" applyAlignment="1" applyProtection="1">
      <alignment horizontal="center" vertical="center" wrapText="1"/>
      <protection locked="0"/>
    </xf>
    <xf numFmtId="0" fontId="14" fillId="33" borderId="45" xfId="0" applyFont="1" applyFill="1" applyBorder="1" applyAlignment="1" applyProtection="1">
      <alignment horizontal="left" vertical="top" wrapText="1"/>
      <protection/>
    </xf>
    <xf numFmtId="0" fontId="14" fillId="33" borderId="27" xfId="0" applyFont="1" applyFill="1" applyBorder="1" applyAlignment="1" applyProtection="1">
      <alignment horizontal="left" vertical="top" wrapText="1"/>
      <protection/>
    </xf>
    <xf numFmtId="0" fontId="14" fillId="33" borderId="53" xfId="0" applyFont="1" applyFill="1" applyBorder="1" applyAlignment="1" applyProtection="1">
      <alignment horizontal="left" vertical="top" wrapText="1"/>
      <protection/>
    </xf>
    <xf numFmtId="0" fontId="8" fillId="0" borderId="45" xfId="0" applyFont="1" applyBorder="1" applyAlignment="1">
      <alignment horizontal="left" vertical="top" wrapText="1"/>
    </xf>
    <xf numFmtId="0" fontId="8" fillId="0" borderId="27" xfId="0" applyFont="1" applyBorder="1" applyAlignment="1">
      <alignment horizontal="left" vertical="top" wrapText="1"/>
    </xf>
    <xf numFmtId="0" fontId="8" fillId="0" borderId="53" xfId="0" applyFont="1" applyBorder="1" applyAlignment="1">
      <alignment horizontal="left" vertical="top" wrapText="1"/>
    </xf>
    <xf numFmtId="0" fontId="14" fillId="33" borderId="45" xfId="0" applyFont="1" applyFill="1" applyBorder="1" applyAlignment="1" applyProtection="1">
      <alignment vertical="top" wrapText="1"/>
      <protection/>
    </xf>
    <xf numFmtId="0" fontId="14" fillId="33" borderId="27" xfId="0" applyFont="1" applyFill="1" applyBorder="1" applyAlignment="1" applyProtection="1">
      <alignment vertical="top" wrapText="1"/>
      <protection/>
    </xf>
    <xf numFmtId="0" fontId="14" fillId="33" borderId="53" xfId="0" applyFont="1" applyFill="1" applyBorder="1" applyAlignment="1" applyProtection="1">
      <alignment vertical="top" wrapText="1"/>
      <protection/>
    </xf>
    <xf numFmtId="0" fontId="8" fillId="0" borderId="45" xfId="0" applyFont="1" applyBorder="1" applyAlignment="1" applyProtection="1">
      <alignment horizontal="left" vertical="top" wrapText="1"/>
      <protection/>
    </xf>
    <xf numFmtId="0" fontId="8" fillId="0" borderId="27" xfId="0" applyFont="1" applyBorder="1" applyAlignment="1" applyProtection="1">
      <alignment horizontal="left" vertical="top" wrapText="1"/>
      <protection/>
    </xf>
    <xf numFmtId="0" fontId="8" fillId="0" borderId="53" xfId="0" applyFont="1" applyBorder="1" applyAlignment="1" applyProtection="1">
      <alignment horizontal="left" vertical="top" wrapText="1"/>
      <protection/>
    </xf>
    <xf numFmtId="0" fontId="9" fillId="0" borderId="45" xfId="0" applyFont="1" applyBorder="1" applyAlignment="1" applyProtection="1">
      <alignment horizontal="center" vertical="center" wrapText="1"/>
      <protection locked="0"/>
    </xf>
    <xf numFmtId="0" fontId="11" fillId="0" borderId="27" xfId="0" applyFont="1" applyBorder="1" applyAlignment="1" applyProtection="1">
      <alignment horizontal="center" vertical="center"/>
      <protection locked="0"/>
    </xf>
    <xf numFmtId="0" fontId="11" fillId="0" borderId="53" xfId="0" applyFont="1" applyBorder="1" applyAlignment="1" applyProtection="1">
      <alignment horizontal="center" vertical="center"/>
      <protection locked="0"/>
    </xf>
    <xf numFmtId="0" fontId="0" fillId="0" borderId="45" xfId="0" applyBorder="1" applyAlignment="1" applyProtection="1">
      <alignment horizontal="center" wrapText="1"/>
      <protection locked="0"/>
    </xf>
    <xf numFmtId="0" fontId="0" fillId="0" borderId="27" xfId="0" applyBorder="1" applyAlignment="1" applyProtection="1">
      <alignment horizontal="center" wrapText="1"/>
      <protection locked="0"/>
    </xf>
    <xf numFmtId="0" fontId="0" fillId="0" borderId="53" xfId="0" applyBorder="1" applyAlignment="1" applyProtection="1">
      <alignment horizontal="center" wrapText="1"/>
      <protection locked="0"/>
    </xf>
    <xf numFmtId="0" fontId="19" fillId="0" borderId="45" xfId="0" applyFont="1" applyBorder="1" applyAlignment="1" applyProtection="1">
      <alignment horizontal="center" vertical="center"/>
      <protection/>
    </xf>
    <xf numFmtId="0" fontId="19" fillId="0" borderId="27" xfId="0" applyFont="1" applyBorder="1" applyAlignment="1" applyProtection="1">
      <alignment horizontal="center" vertical="center"/>
      <protection/>
    </xf>
    <xf numFmtId="0" fontId="0" fillId="0" borderId="11" xfId="0" applyBorder="1" applyAlignment="1" applyProtection="1">
      <alignment horizontal="center" wrapText="1"/>
      <protection locked="0"/>
    </xf>
    <xf numFmtId="0" fontId="11" fillId="0" borderId="11" xfId="0" applyFont="1" applyBorder="1" applyAlignment="1" applyProtection="1">
      <alignment horizontal="left" vertical="top" wrapText="1"/>
      <protection locked="0"/>
    </xf>
    <xf numFmtId="0" fontId="19" fillId="0" borderId="53" xfId="0" applyFont="1" applyBorder="1" applyAlignment="1" applyProtection="1">
      <alignment horizontal="center" vertical="center"/>
      <protection/>
    </xf>
    <xf numFmtId="0" fontId="8" fillId="33" borderId="11" xfId="0" applyFont="1" applyFill="1" applyBorder="1" applyAlignment="1" applyProtection="1">
      <alignment horizontal="left" vertical="top" wrapText="1"/>
      <protection/>
    </xf>
    <xf numFmtId="0" fontId="0" fillId="0" borderId="64" xfId="0" applyBorder="1" applyAlignment="1" applyProtection="1">
      <alignment horizontal="left" vertical="top" wrapText="1"/>
      <protection locked="0"/>
    </xf>
    <xf numFmtId="0" fontId="0" fillId="0" borderId="65" xfId="0" applyBorder="1" applyAlignment="1" applyProtection="1">
      <alignment horizontal="left" vertical="top" wrapText="1"/>
      <protection locked="0"/>
    </xf>
    <xf numFmtId="0" fontId="0" fillId="0" borderId="66" xfId="0" applyBorder="1" applyAlignment="1" applyProtection="1">
      <alignment horizontal="left" vertical="top" wrapText="1"/>
      <protection locked="0"/>
    </xf>
    <xf numFmtId="0" fontId="0" fillId="0" borderId="12" xfId="0" applyBorder="1" applyAlignment="1" applyProtection="1">
      <alignment horizontal="center" wrapText="1"/>
      <protection locked="0"/>
    </xf>
    <xf numFmtId="0" fontId="8" fillId="33" borderId="11" xfId="0" applyFont="1" applyFill="1" applyBorder="1" applyAlignment="1" applyProtection="1">
      <alignment vertical="top" wrapText="1"/>
      <protection/>
    </xf>
    <xf numFmtId="0" fontId="0" fillId="0" borderId="52"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1" fillId="36" borderId="54" xfId="0" applyFont="1" applyFill="1" applyBorder="1" applyAlignment="1" applyProtection="1">
      <alignment horizontal="center" vertical="top" wrapText="1"/>
      <protection locked="0"/>
    </xf>
    <xf numFmtId="0" fontId="0" fillId="0" borderId="67" xfId="0" applyBorder="1" applyAlignment="1">
      <alignment horizontal="center" wrapText="1"/>
    </xf>
    <xf numFmtId="0" fontId="0" fillId="0" borderId="22" xfId="0" applyBorder="1" applyAlignment="1">
      <alignment horizontal="center" wrapText="1"/>
    </xf>
    <xf numFmtId="0" fontId="0" fillId="0" borderId="27" xfId="0" applyBorder="1" applyAlignment="1">
      <alignment/>
    </xf>
    <xf numFmtId="0" fontId="0" fillId="0" borderId="53" xfId="0" applyBorder="1" applyAlignment="1">
      <alignment/>
    </xf>
    <xf numFmtId="0" fontId="0" fillId="0" borderId="68" xfId="0" applyBorder="1" applyAlignment="1" applyProtection="1">
      <alignment horizontal="center" wrapText="1"/>
      <protection locked="0"/>
    </xf>
    <xf numFmtId="0" fontId="0" fillId="0" borderId="48" xfId="0" applyBorder="1" applyAlignment="1" applyProtection="1">
      <alignment horizontal="center" wrapText="1"/>
      <protection locked="0"/>
    </xf>
    <xf numFmtId="0" fontId="0" fillId="0" borderId="69" xfId="0" applyBorder="1" applyAlignment="1" applyProtection="1">
      <alignment horizontal="center" wrapText="1"/>
      <protection locked="0"/>
    </xf>
    <xf numFmtId="0" fontId="0" fillId="0" borderId="48" xfId="0" applyBorder="1" applyAlignment="1" applyProtection="1">
      <alignment horizontal="left" vertical="top" wrapText="1"/>
      <protection locked="0"/>
    </xf>
    <xf numFmtId="0" fontId="0" fillId="0" borderId="69" xfId="0" applyBorder="1" applyAlignment="1" applyProtection="1">
      <alignment horizontal="left" vertical="top" wrapText="1"/>
      <protection locked="0"/>
    </xf>
    <xf numFmtId="0" fontId="1" fillId="36" borderId="54" xfId="0" applyFont="1" applyFill="1" applyBorder="1" applyAlignment="1" applyProtection="1">
      <alignment horizontal="center" vertical="center" wrapText="1"/>
      <protection locked="0"/>
    </xf>
    <xf numFmtId="0" fontId="1" fillId="36" borderId="67" xfId="0" applyFont="1" applyFill="1" applyBorder="1" applyAlignment="1" applyProtection="1">
      <alignment horizontal="center" vertical="center" wrapText="1"/>
      <protection locked="0"/>
    </xf>
    <xf numFmtId="0" fontId="1" fillId="36" borderId="22" xfId="0" applyFont="1" applyFill="1" applyBorder="1" applyAlignment="1" applyProtection="1">
      <alignment horizontal="center" vertical="center" wrapText="1"/>
      <protection locked="0"/>
    </xf>
    <xf numFmtId="0" fontId="8" fillId="33" borderId="45" xfId="0" applyFont="1" applyFill="1" applyBorder="1" applyAlignment="1" applyProtection="1">
      <alignment vertical="top" wrapText="1"/>
      <protection/>
    </xf>
    <xf numFmtId="0" fontId="0" fillId="0" borderId="27" xfId="0" applyBorder="1" applyAlignment="1">
      <alignment vertical="top" wrapText="1"/>
    </xf>
    <xf numFmtId="0" fontId="0" fillId="0" borderId="53" xfId="0" applyBorder="1" applyAlignment="1">
      <alignment vertical="top" wrapText="1"/>
    </xf>
    <xf numFmtId="0" fontId="8" fillId="33" borderId="27" xfId="0" applyFont="1" applyFill="1" applyBorder="1" applyAlignment="1" applyProtection="1">
      <alignment vertical="top" wrapText="1"/>
      <protection/>
    </xf>
    <xf numFmtId="0" fontId="8" fillId="33" borderId="53" xfId="0" applyFont="1" applyFill="1" applyBorder="1" applyAlignment="1" applyProtection="1">
      <alignment vertical="top" wrapText="1"/>
      <protection/>
    </xf>
    <xf numFmtId="0" fontId="0" fillId="0" borderId="12" xfId="0" applyBorder="1" applyAlignment="1" applyProtection="1">
      <alignment horizontal="left" vertical="top" wrapText="1"/>
      <protection locked="0"/>
    </xf>
    <xf numFmtId="0" fontId="0" fillId="0" borderId="11" xfId="0" applyFont="1" applyBorder="1" applyAlignment="1" applyProtection="1">
      <alignment horizontal="left" vertical="top" wrapText="1"/>
      <protection locked="0"/>
    </xf>
    <xf numFmtId="0" fontId="0" fillId="0" borderId="11" xfId="0" applyFont="1" applyBorder="1" applyAlignment="1">
      <alignment horizontal="left" vertical="top" wrapText="1"/>
    </xf>
    <xf numFmtId="0" fontId="0" fillId="0" borderId="11" xfId="0" applyFont="1" applyBorder="1" applyAlignment="1" applyProtection="1">
      <alignment horizontal="left" vertical="top" wrapText="1"/>
      <protection locked="0"/>
    </xf>
    <xf numFmtId="0" fontId="11" fillId="0" borderId="45" xfId="0" applyFont="1" applyBorder="1" applyAlignment="1" applyProtection="1">
      <alignment horizontal="center" vertical="top" wrapText="1"/>
      <protection locked="0"/>
    </xf>
    <xf numFmtId="0" fontId="11" fillId="0" borderId="27" xfId="0" applyFont="1" applyBorder="1" applyAlignment="1" applyProtection="1">
      <alignment horizontal="center" vertical="top" wrapText="1"/>
      <protection locked="0"/>
    </xf>
    <xf numFmtId="0" fontId="11" fillId="0" borderId="53" xfId="0" applyFont="1" applyBorder="1" applyAlignment="1" applyProtection="1">
      <alignment horizontal="center" vertical="top" wrapText="1"/>
      <protection locked="0"/>
    </xf>
    <xf numFmtId="0" fontId="0" fillId="0" borderId="45" xfId="0" applyFont="1" applyBorder="1" applyAlignment="1" applyProtection="1">
      <alignment horizontal="left" vertical="top" wrapText="1"/>
      <protection locked="0"/>
    </xf>
    <xf numFmtId="0" fontId="0" fillId="0" borderId="27" xfId="0" applyFont="1" applyBorder="1" applyAlignment="1" applyProtection="1">
      <alignment horizontal="left" vertical="top" wrapText="1"/>
      <protection locked="0"/>
    </xf>
    <xf numFmtId="0" fontId="0" fillId="0" borderId="53" xfId="0" applyFont="1" applyBorder="1" applyAlignment="1" applyProtection="1">
      <alignment horizontal="left" vertical="top" wrapText="1"/>
      <protection locked="0"/>
    </xf>
    <xf numFmtId="0" fontId="9" fillId="0" borderId="53" xfId="0" applyFont="1" applyBorder="1" applyAlignment="1" applyProtection="1">
      <alignment horizontal="center" vertical="center" wrapText="1"/>
      <protection locked="0"/>
    </xf>
    <xf numFmtId="0" fontId="0" fillId="0" borderId="11" xfId="0" applyBorder="1" applyAlignment="1">
      <alignment/>
    </xf>
    <xf numFmtId="0" fontId="0" fillId="0" borderId="27" xfId="0" applyBorder="1" applyAlignment="1">
      <alignment horizontal="left" vertical="top" wrapText="1"/>
    </xf>
    <xf numFmtId="0" fontId="0" fillId="0" borderId="53" xfId="0" applyBorder="1" applyAlignment="1">
      <alignment horizontal="left" vertical="top" wrapText="1"/>
    </xf>
    <xf numFmtId="0" fontId="0" fillId="0" borderId="70" xfId="0" applyBorder="1" applyAlignment="1" applyProtection="1">
      <alignment horizontal="left" vertical="top" wrapText="1"/>
      <protection locked="0"/>
    </xf>
    <xf numFmtId="0" fontId="9" fillId="0" borderId="45" xfId="0" applyFont="1" applyBorder="1" applyAlignment="1" applyProtection="1">
      <alignment horizontal="center" vertical="center"/>
      <protection locked="0"/>
    </xf>
    <xf numFmtId="0" fontId="9" fillId="0" borderId="27" xfId="0" applyFont="1" applyBorder="1" applyAlignment="1" applyProtection="1">
      <alignment horizontal="center" vertical="center"/>
      <protection locked="0"/>
    </xf>
    <xf numFmtId="0" fontId="9" fillId="0" borderId="53" xfId="0" applyFont="1" applyBorder="1" applyAlignment="1" applyProtection="1">
      <alignment horizontal="center" vertical="center"/>
      <protection locked="0"/>
    </xf>
    <xf numFmtId="0" fontId="0" fillId="0" borderId="64" xfId="0" applyBorder="1" applyAlignment="1" applyProtection="1">
      <alignment horizontal="center" wrapText="1"/>
      <protection locked="0"/>
    </xf>
    <xf numFmtId="0" fontId="0" fillId="0" borderId="65" xfId="0" applyBorder="1" applyAlignment="1" applyProtection="1">
      <alignment horizontal="center" wrapText="1"/>
      <protection locked="0"/>
    </xf>
    <xf numFmtId="0" fontId="0" fillId="0" borderId="52" xfId="0" applyBorder="1" applyAlignment="1" applyProtection="1">
      <alignment horizontal="center" wrapText="1"/>
      <protection locked="0"/>
    </xf>
    <xf numFmtId="0" fontId="0" fillId="0" borderId="27"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8" fillId="0" borderId="45" xfId="0" applyFont="1" applyBorder="1" applyAlignment="1" applyProtection="1">
      <alignment vertical="top" wrapText="1"/>
      <protection/>
    </xf>
    <xf numFmtId="0" fontId="8" fillId="0" borderId="27" xfId="0" applyFont="1" applyBorder="1" applyAlignment="1" applyProtection="1">
      <alignment vertical="top" wrapText="1"/>
      <protection/>
    </xf>
    <xf numFmtId="0" fontId="8" fillId="0" borderId="53" xfId="0" applyFont="1" applyBorder="1" applyAlignment="1" applyProtection="1">
      <alignment vertical="top" wrapText="1"/>
      <protection/>
    </xf>
    <xf numFmtId="0" fontId="6" fillId="36" borderId="10" xfId="0" applyFont="1" applyFill="1" applyBorder="1" applyAlignment="1" applyProtection="1">
      <alignment horizontal="left" vertical="center" wrapText="1"/>
      <protection locked="0"/>
    </xf>
    <xf numFmtId="0" fontId="8" fillId="33" borderId="45" xfId="0" applyFont="1" applyFill="1" applyBorder="1" applyAlignment="1" applyProtection="1">
      <alignment horizontal="left" vertical="center" wrapText="1"/>
      <protection/>
    </xf>
    <xf numFmtId="0" fontId="8" fillId="33" borderId="27" xfId="0" applyFont="1" applyFill="1" applyBorder="1" applyAlignment="1" applyProtection="1">
      <alignment horizontal="left" vertical="center" wrapText="1"/>
      <protection/>
    </xf>
    <xf numFmtId="0" fontId="8" fillId="33" borderId="53" xfId="0" applyFont="1" applyFill="1" applyBorder="1" applyAlignment="1" applyProtection="1">
      <alignment horizontal="left" vertical="center" wrapText="1"/>
      <protection/>
    </xf>
    <xf numFmtId="0" fontId="8" fillId="33" borderId="56" xfId="0" applyFont="1" applyFill="1" applyBorder="1" applyAlignment="1" applyProtection="1">
      <alignment horizontal="left" vertical="top" wrapText="1"/>
      <protection/>
    </xf>
    <xf numFmtId="0" fontId="8" fillId="33" borderId="40" xfId="0" applyFont="1" applyFill="1" applyBorder="1" applyAlignment="1" applyProtection="1">
      <alignment horizontal="left" vertical="top" wrapText="1"/>
      <protection/>
    </xf>
    <xf numFmtId="0" fontId="8" fillId="33" borderId="71" xfId="0" applyFont="1" applyFill="1" applyBorder="1" applyAlignment="1" applyProtection="1">
      <alignment horizontal="left" vertical="top" wrapText="1"/>
      <protection/>
    </xf>
    <xf numFmtId="0" fontId="9" fillId="0" borderId="27" xfId="0" applyFont="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47"/>
        </patternFill>
      </fill>
    </dxf>
    <dxf>
      <fill>
        <patternFill>
          <bgColor indexed="42"/>
        </patternFill>
      </fill>
    </dxf>
    <dxf>
      <font>
        <b/>
        <i val="0"/>
        <color indexed="13"/>
      </font>
    </dxf>
    <dxf>
      <fill>
        <patternFill>
          <bgColor indexed="6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05.emf" /><Relationship Id="rId2" Type="http://schemas.openxmlformats.org/officeDocument/2006/relationships/image" Target="../media/image127.emf" /><Relationship Id="rId3" Type="http://schemas.openxmlformats.org/officeDocument/2006/relationships/image" Target="../media/image117.emf" /><Relationship Id="rId4" Type="http://schemas.openxmlformats.org/officeDocument/2006/relationships/image" Target="../media/image252.emf" /><Relationship Id="rId5" Type="http://schemas.openxmlformats.org/officeDocument/2006/relationships/image" Target="../media/image16.emf" /><Relationship Id="rId6" Type="http://schemas.openxmlformats.org/officeDocument/2006/relationships/image" Target="../media/image92.emf" /><Relationship Id="rId7" Type="http://schemas.openxmlformats.org/officeDocument/2006/relationships/image" Target="../media/image31.emf" /><Relationship Id="rId8" Type="http://schemas.openxmlformats.org/officeDocument/2006/relationships/image" Target="../media/image61.emf" /><Relationship Id="rId9" Type="http://schemas.openxmlformats.org/officeDocument/2006/relationships/image" Target="../media/image264.emf" /><Relationship Id="rId10" Type="http://schemas.openxmlformats.org/officeDocument/2006/relationships/image" Target="../media/image14.emf" /><Relationship Id="rId11" Type="http://schemas.openxmlformats.org/officeDocument/2006/relationships/image" Target="../media/image86.emf" /><Relationship Id="rId12" Type="http://schemas.openxmlformats.org/officeDocument/2006/relationships/image" Target="../media/image157.emf" /><Relationship Id="rId13" Type="http://schemas.openxmlformats.org/officeDocument/2006/relationships/image" Target="../media/image11.emf" /><Relationship Id="rId14" Type="http://schemas.openxmlformats.org/officeDocument/2006/relationships/image" Target="../media/image38.emf" /><Relationship Id="rId15" Type="http://schemas.openxmlformats.org/officeDocument/2006/relationships/image" Target="../media/image23.emf" /><Relationship Id="rId16" Type="http://schemas.openxmlformats.org/officeDocument/2006/relationships/image" Target="../media/image30.emf" /><Relationship Id="rId17" Type="http://schemas.openxmlformats.org/officeDocument/2006/relationships/image" Target="../media/image40.emf" /><Relationship Id="rId18" Type="http://schemas.openxmlformats.org/officeDocument/2006/relationships/image" Target="../media/image167.emf" /><Relationship Id="rId19" Type="http://schemas.openxmlformats.org/officeDocument/2006/relationships/image" Target="../media/image96.emf" /><Relationship Id="rId20" Type="http://schemas.openxmlformats.org/officeDocument/2006/relationships/image" Target="../media/image158.emf" /><Relationship Id="rId21" Type="http://schemas.openxmlformats.org/officeDocument/2006/relationships/image" Target="../media/image179.emf" /><Relationship Id="rId22" Type="http://schemas.openxmlformats.org/officeDocument/2006/relationships/image" Target="../media/image57.emf" /><Relationship Id="rId23" Type="http://schemas.openxmlformats.org/officeDocument/2006/relationships/image" Target="../media/image63.emf" /><Relationship Id="rId24" Type="http://schemas.openxmlformats.org/officeDocument/2006/relationships/image" Target="../media/image159.emf" /><Relationship Id="rId25" Type="http://schemas.openxmlformats.org/officeDocument/2006/relationships/image" Target="../media/image73.emf" /><Relationship Id="rId26" Type="http://schemas.openxmlformats.org/officeDocument/2006/relationships/image" Target="../media/image215.emf" /><Relationship Id="rId27" Type="http://schemas.openxmlformats.org/officeDocument/2006/relationships/image" Target="../media/image69.emf" /><Relationship Id="rId28" Type="http://schemas.openxmlformats.org/officeDocument/2006/relationships/image" Target="../media/image307.emf" /><Relationship Id="rId29" Type="http://schemas.openxmlformats.org/officeDocument/2006/relationships/image" Target="../media/image160.emf" /><Relationship Id="rId30" Type="http://schemas.openxmlformats.org/officeDocument/2006/relationships/image" Target="../media/image44.emf" /><Relationship Id="rId31" Type="http://schemas.openxmlformats.org/officeDocument/2006/relationships/image" Target="../media/image65.emf" /><Relationship Id="rId32" Type="http://schemas.openxmlformats.org/officeDocument/2006/relationships/image" Target="../media/image49.emf" /><Relationship Id="rId33" Type="http://schemas.openxmlformats.org/officeDocument/2006/relationships/image" Target="../media/image50.emf" /><Relationship Id="rId34" Type="http://schemas.openxmlformats.org/officeDocument/2006/relationships/image" Target="../media/image8.emf" /><Relationship Id="rId35" Type="http://schemas.openxmlformats.org/officeDocument/2006/relationships/image" Target="../media/image36.emf" /><Relationship Id="rId36" Type="http://schemas.openxmlformats.org/officeDocument/2006/relationships/image" Target="../media/image66.emf" /><Relationship Id="rId37" Type="http://schemas.openxmlformats.org/officeDocument/2006/relationships/image" Target="../media/image149.emf" /><Relationship Id="rId38" Type="http://schemas.openxmlformats.org/officeDocument/2006/relationships/image" Target="../media/image102.emf" /><Relationship Id="rId39" Type="http://schemas.openxmlformats.org/officeDocument/2006/relationships/image" Target="../media/image177.emf" /><Relationship Id="rId40" Type="http://schemas.openxmlformats.org/officeDocument/2006/relationships/image" Target="../media/image274.emf" /><Relationship Id="rId41" Type="http://schemas.openxmlformats.org/officeDocument/2006/relationships/image" Target="../media/image64.emf" /><Relationship Id="rId42" Type="http://schemas.openxmlformats.org/officeDocument/2006/relationships/image" Target="../media/image60.emf" /><Relationship Id="rId43" Type="http://schemas.openxmlformats.org/officeDocument/2006/relationships/image" Target="../media/image35.emf" /><Relationship Id="rId44" Type="http://schemas.openxmlformats.org/officeDocument/2006/relationships/image" Target="../media/image174.emf" /><Relationship Id="rId45" Type="http://schemas.openxmlformats.org/officeDocument/2006/relationships/image" Target="../media/image182.emf" /><Relationship Id="rId46" Type="http://schemas.openxmlformats.org/officeDocument/2006/relationships/image" Target="../media/image181.emf" /><Relationship Id="rId47" Type="http://schemas.openxmlformats.org/officeDocument/2006/relationships/image" Target="../media/image281.emf" /><Relationship Id="rId48" Type="http://schemas.openxmlformats.org/officeDocument/2006/relationships/image" Target="../media/image81.emf" /><Relationship Id="rId49" Type="http://schemas.openxmlformats.org/officeDocument/2006/relationships/image" Target="../media/image217.emf" /><Relationship Id="rId50" Type="http://schemas.openxmlformats.org/officeDocument/2006/relationships/image" Target="../media/image228.emf" /><Relationship Id="rId51" Type="http://schemas.openxmlformats.org/officeDocument/2006/relationships/image" Target="../media/image109.emf" /><Relationship Id="rId52" Type="http://schemas.openxmlformats.org/officeDocument/2006/relationships/image" Target="../media/image101.emf" /><Relationship Id="rId53" Type="http://schemas.openxmlformats.org/officeDocument/2006/relationships/image" Target="../media/image300.emf" /><Relationship Id="rId54" Type="http://schemas.openxmlformats.org/officeDocument/2006/relationships/image" Target="../media/image301.emf" /><Relationship Id="rId55" Type="http://schemas.openxmlformats.org/officeDocument/2006/relationships/image" Target="../media/image223.emf" /><Relationship Id="rId56" Type="http://schemas.openxmlformats.org/officeDocument/2006/relationships/image" Target="../media/image67.emf" /><Relationship Id="rId57" Type="http://schemas.openxmlformats.org/officeDocument/2006/relationships/image" Target="../media/image62.emf" /><Relationship Id="rId58" Type="http://schemas.openxmlformats.org/officeDocument/2006/relationships/image" Target="../media/image173.emf" /><Relationship Id="rId59" Type="http://schemas.openxmlformats.org/officeDocument/2006/relationships/image" Target="../media/image233.emf" /><Relationship Id="rId60" Type="http://schemas.openxmlformats.org/officeDocument/2006/relationships/image" Target="../media/image137.emf" /><Relationship Id="rId61" Type="http://schemas.openxmlformats.org/officeDocument/2006/relationships/image" Target="../media/image229.emf" /><Relationship Id="rId62" Type="http://schemas.openxmlformats.org/officeDocument/2006/relationships/image" Target="../media/image162.emf" /><Relationship Id="rId63" Type="http://schemas.openxmlformats.org/officeDocument/2006/relationships/image" Target="../media/image265.emf" /><Relationship Id="rId64" Type="http://schemas.openxmlformats.org/officeDocument/2006/relationships/image" Target="../media/image290.emf" /><Relationship Id="rId65" Type="http://schemas.openxmlformats.org/officeDocument/2006/relationships/image" Target="../media/image261.emf" /><Relationship Id="rId66" Type="http://schemas.openxmlformats.org/officeDocument/2006/relationships/image" Target="../media/image135.emf" /><Relationship Id="rId67" Type="http://schemas.openxmlformats.org/officeDocument/2006/relationships/image" Target="../media/image25.emf" /><Relationship Id="rId68" Type="http://schemas.openxmlformats.org/officeDocument/2006/relationships/image" Target="../media/image234.emf" /><Relationship Id="rId69" Type="http://schemas.openxmlformats.org/officeDocument/2006/relationships/image" Target="../media/image106.emf" /><Relationship Id="rId70" Type="http://schemas.openxmlformats.org/officeDocument/2006/relationships/image" Target="../media/image71.emf" /><Relationship Id="rId71" Type="http://schemas.openxmlformats.org/officeDocument/2006/relationships/image" Target="../media/image302.emf" /><Relationship Id="rId72" Type="http://schemas.openxmlformats.org/officeDocument/2006/relationships/image" Target="../media/image226.emf" /><Relationship Id="rId73" Type="http://schemas.openxmlformats.org/officeDocument/2006/relationships/image" Target="../media/image297.emf" /><Relationship Id="rId74" Type="http://schemas.openxmlformats.org/officeDocument/2006/relationships/image" Target="../media/image260.emf" /><Relationship Id="rId75" Type="http://schemas.openxmlformats.org/officeDocument/2006/relationships/image" Target="../media/image282.emf" /><Relationship Id="rId76" Type="http://schemas.openxmlformats.org/officeDocument/2006/relationships/image" Target="../media/image273.emf" /><Relationship Id="rId77" Type="http://schemas.openxmlformats.org/officeDocument/2006/relationships/image" Target="../media/image85.emf" /><Relationship Id="rId78" Type="http://schemas.openxmlformats.org/officeDocument/2006/relationships/image" Target="../media/image288.emf" /><Relationship Id="rId79" Type="http://schemas.openxmlformats.org/officeDocument/2006/relationships/image" Target="../media/image200.emf" /><Relationship Id="rId80" Type="http://schemas.openxmlformats.org/officeDocument/2006/relationships/image" Target="../media/image89.emf" /><Relationship Id="rId81" Type="http://schemas.openxmlformats.org/officeDocument/2006/relationships/image" Target="../media/image214.emf" /><Relationship Id="rId82" Type="http://schemas.openxmlformats.org/officeDocument/2006/relationships/image" Target="../media/image7.emf" /><Relationship Id="rId83" Type="http://schemas.openxmlformats.org/officeDocument/2006/relationships/image" Target="../media/image161.emf" /><Relationship Id="rId84" Type="http://schemas.openxmlformats.org/officeDocument/2006/relationships/image" Target="../media/image138.emf" /><Relationship Id="rId85" Type="http://schemas.openxmlformats.org/officeDocument/2006/relationships/image" Target="../media/image51.emf" /><Relationship Id="rId86" Type="http://schemas.openxmlformats.org/officeDocument/2006/relationships/image" Target="../media/image48.emf" /><Relationship Id="rId87" Type="http://schemas.openxmlformats.org/officeDocument/2006/relationships/image" Target="../media/image152.emf" /><Relationship Id="rId88" Type="http://schemas.openxmlformats.org/officeDocument/2006/relationships/image" Target="../media/image110.emf" /><Relationship Id="rId89" Type="http://schemas.openxmlformats.org/officeDocument/2006/relationships/image" Target="../media/image151.emf" /><Relationship Id="rId90" Type="http://schemas.openxmlformats.org/officeDocument/2006/relationships/image" Target="../media/image176.emf" /><Relationship Id="rId91" Type="http://schemas.openxmlformats.org/officeDocument/2006/relationships/image" Target="../media/image87.emf" /><Relationship Id="rId92" Type="http://schemas.openxmlformats.org/officeDocument/2006/relationships/image" Target="../media/image262.emf" /><Relationship Id="rId93" Type="http://schemas.openxmlformats.org/officeDocument/2006/relationships/image" Target="../media/image90.emf" /><Relationship Id="rId94" Type="http://schemas.openxmlformats.org/officeDocument/2006/relationships/image" Target="../media/image243.emf" /><Relationship Id="rId95" Type="http://schemas.openxmlformats.org/officeDocument/2006/relationships/image" Target="../media/image34.emf" /><Relationship Id="rId96" Type="http://schemas.openxmlformats.org/officeDocument/2006/relationships/image" Target="../media/image154.emf" /><Relationship Id="rId97" Type="http://schemas.openxmlformats.org/officeDocument/2006/relationships/image" Target="../media/image150.emf" /><Relationship Id="rId98" Type="http://schemas.openxmlformats.org/officeDocument/2006/relationships/image" Target="../media/image276.emf" /><Relationship Id="rId99" Type="http://schemas.openxmlformats.org/officeDocument/2006/relationships/image" Target="../media/image55.emf" /><Relationship Id="rId100" Type="http://schemas.openxmlformats.org/officeDocument/2006/relationships/image" Target="../media/image19.emf" /><Relationship Id="rId101" Type="http://schemas.openxmlformats.org/officeDocument/2006/relationships/image" Target="../media/image121.emf" /><Relationship Id="rId102" Type="http://schemas.openxmlformats.org/officeDocument/2006/relationships/image" Target="../media/image218.emf" /><Relationship Id="rId103" Type="http://schemas.openxmlformats.org/officeDocument/2006/relationships/image" Target="../media/image184.emf" /><Relationship Id="rId104" Type="http://schemas.openxmlformats.org/officeDocument/2006/relationships/image" Target="../media/image26.emf" /><Relationship Id="rId105" Type="http://schemas.openxmlformats.org/officeDocument/2006/relationships/image" Target="../media/image95.emf" /><Relationship Id="rId106" Type="http://schemas.openxmlformats.org/officeDocument/2006/relationships/image" Target="../media/image280.emf" /><Relationship Id="rId107" Type="http://schemas.openxmlformats.org/officeDocument/2006/relationships/image" Target="../media/image46.emf" /><Relationship Id="rId108" Type="http://schemas.openxmlformats.org/officeDocument/2006/relationships/image" Target="../media/image283.emf" /><Relationship Id="rId109" Type="http://schemas.openxmlformats.org/officeDocument/2006/relationships/image" Target="../media/image94.emf" /><Relationship Id="rId110" Type="http://schemas.openxmlformats.org/officeDocument/2006/relationships/image" Target="../media/image107.emf" /><Relationship Id="rId111" Type="http://schemas.openxmlformats.org/officeDocument/2006/relationships/image" Target="../media/image97.emf" /><Relationship Id="rId112" Type="http://schemas.openxmlformats.org/officeDocument/2006/relationships/image" Target="../media/image103.emf" /><Relationship Id="rId113" Type="http://schemas.openxmlformats.org/officeDocument/2006/relationships/image" Target="../media/image74.emf" /><Relationship Id="rId114" Type="http://schemas.openxmlformats.org/officeDocument/2006/relationships/image" Target="../media/image27.emf" /><Relationship Id="rId115" Type="http://schemas.openxmlformats.org/officeDocument/2006/relationships/image" Target="../media/image165.emf" /><Relationship Id="rId116" Type="http://schemas.openxmlformats.org/officeDocument/2006/relationships/image" Target="../media/image304.emf" /><Relationship Id="rId117" Type="http://schemas.openxmlformats.org/officeDocument/2006/relationships/image" Target="../media/image111.emf" /><Relationship Id="rId118" Type="http://schemas.openxmlformats.org/officeDocument/2006/relationships/image" Target="../media/image29.emf" /><Relationship Id="rId119" Type="http://schemas.openxmlformats.org/officeDocument/2006/relationships/image" Target="../media/image41.emf" /><Relationship Id="rId120" Type="http://schemas.openxmlformats.org/officeDocument/2006/relationships/image" Target="../media/image6.emf" /><Relationship Id="rId121" Type="http://schemas.openxmlformats.org/officeDocument/2006/relationships/image" Target="../media/image242.emf" /><Relationship Id="rId122" Type="http://schemas.openxmlformats.org/officeDocument/2006/relationships/image" Target="../media/image236.emf" /><Relationship Id="rId123" Type="http://schemas.openxmlformats.org/officeDocument/2006/relationships/image" Target="../media/image45.emf" /><Relationship Id="rId124" Type="http://schemas.openxmlformats.org/officeDocument/2006/relationships/image" Target="../media/image20.emf" /><Relationship Id="rId125" Type="http://schemas.openxmlformats.org/officeDocument/2006/relationships/image" Target="../media/image210.emf" /><Relationship Id="rId126" Type="http://schemas.openxmlformats.org/officeDocument/2006/relationships/image" Target="../media/image169.emf" /><Relationship Id="rId127" Type="http://schemas.openxmlformats.org/officeDocument/2006/relationships/image" Target="../media/image196.emf" /><Relationship Id="rId128" Type="http://schemas.openxmlformats.org/officeDocument/2006/relationships/image" Target="../media/image178.emf" /><Relationship Id="rId129" Type="http://schemas.openxmlformats.org/officeDocument/2006/relationships/image" Target="../media/image32.emf" /><Relationship Id="rId130" Type="http://schemas.openxmlformats.org/officeDocument/2006/relationships/image" Target="../media/image156.emf" /><Relationship Id="rId131" Type="http://schemas.openxmlformats.org/officeDocument/2006/relationships/image" Target="../media/image163.emf" /><Relationship Id="rId132" Type="http://schemas.openxmlformats.org/officeDocument/2006/relationships/image" Target="../media/image231.emf" /><Relationship Id="rId133" Type="http://schemas.openxmlformats.org/officeDocument/2006/relationships/image" Target="../media/image238.emf" /><Relationship Id="rId134" Type="http://schemas.openxmlformats.org/officeDocument/2006/relationships/image" Target="../media/image4.emf" /><Relationship Id="rId135" Type="http://schemas.openxmlformats.org/officeDocument/2006/relationships/image" Target="../media/image10.emf" /><Relationship Id="rId136" Type="http://schemas.openxmlformats.org/officeDocument/2006/relationships/image" Target="../media/image212.emf" /><Relationship Id="rId137" Type="http://schemas.openxmlformats.org/officeDocument/2006/relationships/image" Target="../media/image249.emf" /><Relationship Id="rId138" Type="http://schemas.openxmlformats.org/officeDocument/2006/relationships/image" Target="../media/image164.emf" /><Relationship Id="rId139" Type="http://schemas.openxmlformats.org/officeDocument/2006/relationships/image" Target="../media/image21.emf" /><Relationship Id="rId140" Type="http://schemas.openxmlformats.org/officeDocument/2006/relationships/image" Target="../media/image136.emf" /><Relationship Id="rId141" Type="http://schemas.openxmlformats.org/officeDocument/2006/relationships/image" Target="../media/image180.emf" /><Relationship Id="rId142" Type="http://schemas.openxmlformats.org/officeDocument/2006/relationships/image" Target="../media/image175.emf" /><Relationship Id="rId143" Type="http://schemas.openxmlformats.org/officeDocument/2006/relationships/image" Target="../media/image220.emf" /><Relationship Id="rId144" Type="http://schemas.openxmlformats.org/officeDocument/2006/relationships/image" Target="../media/image239.emf" /><Relationship Id="rId145" Type="http://schemas.openxmlformats.org/officeDocument/2006/relationships/image" Target="../media/image199.emf" /><Relationship Id="rId146" Type="http://schemas.openxmlformats.org/officeDocument/2006/relationships/image" Target="../media/image207.emf" /><Relationship Id="rId147" Type="http://schemas.openxmlformats.org/officeDocument/2006/relationships/image" Target="../media/image213.emf" /><Relationship Id="rId148" Type="http://schemas.openxmlformats.org/officeDocument/2006/relationships/image" Target="../media/image183.emf" /><Relationship Id="rId149" Type="http://schemas.openxmlformats.org/officeDocument/2006/relationships/image" Target="../media/image235.emf" /><Relationship Id="rId150" Type="http://schemas.openxmlformats.org/officeDocument/2006/relationships/image" Target="../media/image201.emf" /><Relationship Id="rId151" Type="http://schemas.openxmlformats.org/officeDocument/2006/relationships/image" Target="../media/image202.emf" /><Relationship Id="rId152" Type="http://schemas.openxmlformats.org/officeDocument/2006/relationships/image" Target="../media/image221.emf" /><Relationship Id="rId153" Type="http://schemas.openxmlformats.org/officeDocument/2006/relationships/image" Target="../media/image279.emf" /><Relationship Id="rId154" Type="http://schemas.openxmlformats.org/officeDocument/2006/relationships/image" Target="../media/image170.emf" /><Relationship Id="rId155" Type="http://schemas.openxmlformats.org/officeDocument/2006/relationships/image" Target="../media/image227.emf" /><Relationship Id="rId156" Type="http://schemas.openxmlformats.org/officeDocument/2006/relationships/image" Target="../media/image9.emf" /><Relationship Id="rId157" Type="http://schemas.openxmlformats.org/officeDocument/2006/relationships/image" Target="../media/image172.emf" /><Relationship Id="rId158" Type="http://schemas.openxmlformats.org/officeDocument/2006/relationships/image" Target="../media/image145.emf" /><Relationship Id="rId159" Type="http://schemas.openxmlformats.org/officeDocument/2006/relationships/image" Target="../media/image191.emf" /><Relationship Id="rId160" Type="http://schemas.openxmlformats.org/officeDocument/2006/relationships/image" Target="../media/image194.emf" /><Relationship Id="rId161" Type="http://schemas.openxmlformats.org/officeDocument/2006/relationships/image" Target="../media/image255.emf" /><Relationship Id="rId162" Type="http://schemas.openxmlformats.org/officeDocument/2006/relationships/image" Target="../media/image83.emf" /><Relationship Id="rId163" Type="http://schemas.openxmlformats.org/officeDocument/2006/relationships/image" Target="../media/image245.emf" /><Relationship Id="rId164" Type="http://schemas.openxmlformats.org/officeDocument/2006/relationships/image" Target="../media/image198.emf" /><Relationship Id="rId165" Type="http://schemas.openxmlformats.org/officeDocument/2006/relationships/image" Target="../media/image208.emf" /><Relationship Id="rId166" Type="http://schemas.openxmlformats.org/officeDocument/2006/relationships/image" Target="../media/image289.emf" /><Relationship Id="rId167" Type="http://schemas.openxmlformats.org/officeDocument/2006/relationships/image" Target="../media/image98.emf" /><Relationship Id="rId168" Type="http://schemas.openxmlformats.org/officeDocument/2006/relationships/image" Target="../media/image203.emf" /><Relationship Id="rId169" Type="http://schemas.openxmlformats.org/officeDocument/2006/relationships/image" Target="../media/image298.emf" /><Relationship Id="rId170" Type="http://schemas.openxmlformats.org/officeDocument/2006/relationships/image" Target="../media/image168.emf" /><Relationship Id="rId171" Type="http://schemas.openxmlformats.org/officeDocument/2006/relationships/image" Target="../media/image257.emf" /><Relationship Id="rId172" Type="http://schemas.openxmlformats.org/officeDocument/2006/relationships/image" Target="../media/image59.emf" /><Relationship Id="rId173" Type="http://schemas.openxmlformats.org/officeDocument/2006/relationships/image" Target="../media/image259.emf" /><Relationship Id="rId174" Type="http://schemas.openxmlformats.org/officeDocument/2006/relationships/image" Target="../media/image190.emf" /><Relationship Id="rId175" Type="http://schemas.openxmlformats.org/officeDocument/2006/relationships/image" Target="../media/image291.emf" /><Relationship Id="rId176" Type="http://schemas.openxmlformats.org/officeDocument/2006/relationships/image" Target="../media/image292.emf" /><Relationship Id="rId177" Type="http://schemas.openxmlformats.org/officeDocument/2006/relationships/image" Target="../media/image195.emf" /><Relationship Id="rId178" Type="http://schemas.openxmlformats.org/officeDocument/2006/relationships/image" Target="../media/image205.emf" /><Relationship Id="rId179" Type="http://schemas.openxmlformats.org/officeDocument/2006/relationships/image" Target="../media/image284.emf" /><Relationship Id="rId180" Type="http://schemas.openxmlformats.org/officeDocument/2006/relationships/image" Target="../media/image188.emf" /><Relationship Id="rId181" Type="http://schemas.openxmlformats.org/officeDocument/2006/relationships/image" Target="../media/image166.emf" /><Relationship Id="rId182" Type="http://schemas.openxmlformats.org/officeDocument/2006/relationships/image" Target="../media/image18.emf" /><Relationship Id="rId183" Type="http://schemas.openxmlformats.org/officeDocument/2006/relationships/image" Target="../media/image132.emf" /><Relationship Id="rId184" Type="http://schemas.openxmlformats.org/officeDocument/2006/relationships/image" Target="../media/image118.emf" /><Relationship Id="rId185" Type="http://schemas.openxmlformats.org/officeDocument/2006/relationships/image" Target="../media/image241.emf" /><Relationship Id="rId186" Type="http://schemas.openxmlformats.org/officeDocument/2006/relationships/image" Target="../media/image120.emf" /><Relationship Id="rId187" Type="http://schemas.openxmlformats.org/officeDocument/2006/relationships/image" Target="../media/image287.emf" /><Relationship Id="rId188" Type="http://schemas.openxmlformats.org/officeDocument/2006/relationships/image" Target="../media/image244.emf" /><Relationship Id="rId189" Type="http://schemas.openxmlformats.org/officeDocument/2006/relationships/image" Target="../media/image206.emf" /><Relationship Id="rId190" Type="http://schemas.openxmlformats.org/officeDocument/2006/relationships/image" Target="../media/image88.emf" /><Relationship Id="rId191" Type="http://schemas.openxmlformats.org/officeDocument/2006/relationships/image" Target="../media/image209.emf" /><Relationship Id="rId192" Type="http://schemas.openxmlformats.org/officeDocument/2006/relationships/image" Target="../media/image293.emf" /><Relationship Id="rId193" Type="http://schemas.openxmlformats.org/officeDocument/2006/relationships/image" Target="../media/image100.emf" /><Relationship Id="rId194" Type="http://schemas.openxmlformats.org/officeDocument/2006/relationships/image" Target="../media/image263.emf" /><Relationship Id="rId195" Type="http://schemas.openxmlformats.org/officeDocument/2006/relationships/image" Target="../media/image266.emf" /><Relationship Id="rId196" Type="http://schemas.openxmlformats.org/officeDocument/2006/relationships/image" Target="../media/image253.emf" /><Relationship Id="rId197" Type="http://schemas.openxmlformats.org/officeDocument/2006/relationships/image" Target="../media/image268.emf" /><Relationship Id="rId198" Type="http://schemas.openxmlformats.org/officeDocument/2006/relationships/image" Target="../media/image56.emf" /><Relationship Id="rId199" Type="http://schemas.openxmlformats.org/officeDocument/2006/relationships/image" Target="../media/image295.emf" /><Relationship Id="rId200" Type="http://schemas.openxmlformats.org/officeDocument/2006/relationships/image" Target="../media/image299.emf" /><Relationship Id="rId201" Type="http://schemas.openxmlformats.org/officeDocument/2006/relationships/image" Target="../media/image79.emf" /><Relationship Id="rId202" Type="http://schemas.openxmlformats.org/officeDocument/2006/relationships/image" Target="../media/image272.emf" /><Relationship Id="rId203" Type="http://schemas.openxmlformats.org/officeDocument/2006/relationships/image" Target="../media/image251.emf" /><Relationship Id="rId204" Type="http://schemas.openxmlformats.org/officeDocument/2006/relationships/image" Target="../media/image72.emf" /><Relationship Id="rId205" Type="http://schemas.openxmlformats.org/officeDocument/2006/relationships/image" Target="../media/image296.emf" /><Relationship Id="rId206" Type="http://schemas.openxmlformats.org/officeDocument/2006/relationships/image" Target="../media/image115.emf" /><Relationship Id="rId207" Type="http://schemas.openxmlformats.org/officeDocument/2006/relationships/image" Target="../media/image303.emf" /><Relationship Id="rId208" Type="http://schemas.openxmlformats.org/officeDocument/2006/relationships/image" Target="../media/image130.emf" /><Relationship Id="rId209" Type="http://schemas.openxmlformats.org/officeDocument/2006/relationships/image" Target="../media/image248.emf" /><Relationship Id="rId210" Type="http://schemas.openxmlformats.org/officeDocument/2006/relationships/image" Target="../media/image28.emf" /><Relationship Id="rId211" Type="http://schemas.openxmlformats.org/officeDocument/2006/relationships/image" Target="../media/image211.emf" /><Relationship Id="rId212" Type="http://schemas.openxmlformats.org/officeDocument/2006/relationships/image" Target="../media/image269.emf" /><Relationship Id="rId213" Type="http://schemas.openxmlformats.org/officeDocument/2006/relationships/image" Target="../media/image93.emf" /><Relationship Id="rId214" Type="http://schemas.openxmlformats.org/officeDocument/2006/relationships/image" Target="../media/image247.emf" /><Relationship Id="rId215" Type="http://schemas.openxmlformats.org/officeDocument/2006/relationships/image" Target="../media/image285.emf" /><Relationship Id="rId216" Type="http://schemas.openxmlformats.org/officeDocument/2006/relationships/image" Target="../media/image1.emf" /><Relationship Id="rId217" Type="http://schemas.openxmlformats.org/officeDocument/2006/relationships/image" Target="../media/image270.emf" /><Relationship Id="rId218" Type="http://schemas.openxmlformats.org/officeDocument/2006/relationships/image" Target="../media/image222.emf" /><Relationship Id="rId219" Type="http://schemas.openxmlformats.org/officeDocument/2006/relationships/image" Target="../media/image286.emf" /><Relationship Id="rId220" Type="http://schemas.openxmlformats.org/officeDocument/2006/relationships/image" Target="../media/image114.emf" /><Relationship Id="rId221" Type="http://schemas.openxmlformats.org/officeDocument/2006/relationships/image" Target="../media/image237.emf" /><Relationship Id="rId222" Type="http://schemas.openxmlformats.org/officeDocument/2006/relationships/image" Target="../media/image232.emf" /><Relationship Id="rId223" Type="http://schemas.openxmlformats.org/officeDocument/2006/relationships/image" Target="../media/image271.emf" /><Relationship Id="rId224" Type="http://schemas.openxmlformats.org/officeDocument/2006/relationships/image" Target="../media/image112.emf" /><Relationship Id="rId225" Type="http://schemas.openxmlformats.org/officeDocument/2006/relationships/image" Target="../media/image77.emf" /><Relationship Id="rId226" Type="http://schemas.openxmlformats.org/officeDocument/2006/relationships/image" Target="../media/image146.emf" /><Relationship Id="rId227" Type="http://schemas.openxmlformats.org/officeDocument/2006/relationships/image" Target="../media/image216.emf" /><Relationship Id="rId228" Type="http://schemas.openxmlformats.org/officeDocument/2006/relationships/image" Target="../media/image141.emf" /><Relationship Id="rId229" Type="http://schemas.openxmlformats.org/officeDocument/2006/relationships/image" Target="../media/image54.emf" /><Relationship Id="rId230" Type="http://schemas.openxmlformats.org/officeDocument/2006/relationships/image" Target="../media/image204.emf" /><Relationship Id="rId231" Type="http://schemas.openxmlformats.org/officeDocument/2006/relationships/image" Target="../media/image80.emf" /><Relationship Id="rId232" Type="http://schemas.openxmlformats.org/officeDocument/2006/relationships/image" Target="../media/image197.emf" /><Relationship Id="rId233" Type="http://schemas.openxmlformats.org/officeDocument/2006/relationships/image" Target="../media/image126.emf" /><Relationship Id="rId234" Type="http://schemas.openxmlformats.org/officeDocument/2006/relationships/image" Target="../media/image22.emf" /><Relationship Id="rId235" Type="http://schemas.openxmlformats.org/officeDocument/2006/relationships/image" Target="../media/image219.emf" /><Relationship Id="rId236" Type="http://schemas.openxmlformats.org/officeDocument/2006/relationships/image" Target="../media/image189.emf" /><Relationship Id="rId237" Type="http://schemas.openxmlformats.org/officeDocument/2006/relationships/image" Target="../media/image47.emf" /><Relationship Id="rId238" Type="http://schemas.openxmlformats.org/officeDocument/2006/relationships/image" Target="../media/image306.emf" /><Relationship Id="rId239" Type="http://schemas.openxmlformats.org/officeDocument/2006/relationships/image" Target="../media/image116.emf" /><Relationship Id="rId240" Type="http://schemas.openxmlformats.org/officeDocument/2006/relationships/image" Target="../media/image37.emf" /><Relationship Id="rId241" Type="http://schemas.openxmlformats.org/officeDocument/2006/relationships/image" Target="../media/image131.emf" /><Relationship Id="rId242" Type="http://schemas.openxmlformats.org/officeDocument/2006/relationships/image" Target="../media/image39.emf" /><Relationship Id="rId243" Type="http://schemas.openxmlformats.org/officeDocument/2006/relationships/image" Target="../media/image144.emf" /><Relationship Id="rId244" Type="http://schemas.openxmlformats.org/officeDocument/2006/relationships/image" Target="../media/image13.emf" /><Relationship Id="rId245" Type="http://schemas.openxmlformats.org/officeDocument/2006/relationships/image" Target="../media/image108.emf" /><Relationship Id="rId246" Type="http://schemas.openxmlformats.org/officeDocument/2006/relationships/image" Target="../media/image124.emf" /><Relationship Id="rId247" Type="http://schemas.openxmlformats.org/officeDocument/2006/relationships/image" Target="../media/image91.emf" /><Relationship Id="rId248" Type="http://schemas.openxmlformats.org/officeDocument/2006/relationships/image" Target="../media/image78.emf" /><Relationship Id="rId249" Type="http://schemas.openxmlformats.org/officeDocument/2006/relationships/image" Target="../media/image17.emf" /><Relationship Id="rId250" Type="http://schemas.openxmlformats.org/officeDocument/2006/relationships/image" Target="../media/image24.emf" /><Relationship Id="rId251" Type="http://schemas.openxmlformats.org/officeDocument/2006/relationships/image" Target="../media/image42.emf" /><Relationship Id="rId252" Type="http://schemas.openxmlformats.org/officeDocument/2006/relationships/image" Target="../media/image53.emf" /><Relationship Id="rId253" Type="http://schemas.openxmlformats.org/officeDocument/2006/relationships/image" Target="../media/image123.emf" /><Relationship Id="rId254" Type="http://schemas.openxmlformats.org/officeDocument/2006/relationships/image" Target="../media/image70.emf" /><Relationship Id="rId255" Type="http://schemas.openxmlformats.org/officeDocument/2006/relationships/image" Target="../media/image105.emf" /><Relationship Id="rId256" Type="http://schemas.openxmlformats.org/officeDocument/2006/relationships/image" Target="../media/image5.emf" /><Relationship Id="rId257" Type="http://schemas.openxmlformats.org/officeDocument/2006/relationships/image" Target="../media/image278.emf" /><Relationship Id="rId258" Type="http://schemas.openxmlformats.org/officeDocument/2006/relationships/image" Target="../media/image2.emf" /><Relationship Id="rId259" Type="http://schemas.openxmlformats.org/officeDocument/2006/relationships/image" Target="../media/image128.emf" /><Relationship Id="rId260" Type="http://schemas.openxmlformats.org/officeDocument/2006/relationships/image" Target="../media/image225.emf" /><Relationship Id="rId261" Type="http://schemas.openxmlformats.org/officeDocument/2006/relationships/image" Target="../media/image75.emf" /><Relationship Id="rId262" Type="http://schemas.openxmlformats.org/officeDocument/2006/relationships/image" Target="../media/image52.emf" /><Relationship Id="rId263" Type="http://schemas.openxmlformats.org/officeDocument/2006/relationships/image" Target="../media/image185.emf" /><Relationship Id="rId264" Type="http://schemas.openxmlformats.org/officeDocument/2006/relationships/image" Target="../media/image134.emf" /><Relationship Id="rId265" Type="http://schemas.openxmlformats.org/officeDocument/2006/relationships/image" Target="../media/image58.emf" /><Relationship Id="rId266" Type="http://schemas.openxmlformats.org/officeDocument/2006/relationships/image" Target="../media/image258.emf" /><Relationship Id="rId267" Type="http://schemas.openxmlformats.org/officeDocument/2006/relationships/image" Target="../media/image3.emf" /><Relationship Id="rId268" Type="http://schemas.openxmlformats.org/officeDocument/2006/relationships/image" Target="../media/image155.emf" /><Relationship Id="rId269" Type="http://schemas.openxmlformats.org/officeDocument/2006/relationships/image" Target="../media/image294.emf" /><Relationship Id="rId270" Type="http://schemas.openxmlformats.org/officeDocument/2006/relationships/image" Target="../media/image186.emf" /><Relationship Id="rId271" Type="http://schemas.openxmlformats.org/officeDocument/2006/relationships/image" Target="../media/image240.emf" /><Relationship Id="rId272" Type="http://schemas.openxmlformats.org/officeDocument/2006/relationships/image" Target="../media/image104.emf" /><Relationship Id="rId273" Type="http://schemas.openxmlformats.org/officeDocument/2006/relationships/image" Target="../media/image153.emf" /><Relationship Id="rId274" Type="http://schemas.openxmlformats.org/officeDocument/2006/relationships/image" Target="../media/image275.emf" /><Relationship Id="rId275" Type="http://schemas.openxmlformats.org/officeDocument/2006/relationships/image" Target="../media/image143.emf" /><Relationship Id="rId276" Type="http://schemas.openxmlformats.org/officeDocument/2006/relationships/image" Target="../media/image224.emf" /><Relationship Id="rId277" Type="http://schemas.openxmlformats.org/officeDocument/2006/relationships/image" Target="../media/image140.emf" /><Relationship Id="rId278" Type="http://schemas.openxmlformats.org/officeDocument/2006/relationships/image" Target="../media/image142.emf" /><Relationship Id="rId279" Type="http://schemas.openxmlformats.org/officeDocument/2006/relationships/image" Target="../media/image256.emf" /><Relationship Id="rId280" Type="http://schemas.openxmlformats.org/officeDocument/2006/relationships/image" Target="../media/image277.emf" /><Relationship Id="rId281" Type="http://schemas.openxmlformats.org/officeDocument/2006/relationships/image" Target="../media/image122.emf" /><Relationship Id="rId282" Type="http://schemas.openxmlformats.org/officeDocument/2006/relationships/image" Target="../media/image15.emf" /><Relationship Id="rId283" Type="http://schemas.openxmlformats.org/officeDocument/2006/relationships/image" Target="../media/image267.emf" /><Relationship Id="rId284" Type="http://schemas.openxmlformats.org/officeDocument/2006/relationships/image" Target="../media/image147.emf" /><Relationship Id="rId285" Type="http://schemas.openxmlformats.org/officeDocument/2006/relationships/image" Target="../media/image250.emf" /><Relationship Id="rId286" Type="http://schemas.openxmlformats.org/officeDocument/2006/relationships/image" Target="../media/image192.emf" /><Relationship Id="rId287" Type="http://schemas.openxmlformats.org/officeDocument/2006/relationships/image" Target="../media/image43.emf" /><Relationship Id="rId288" Type="http://schemas.openxmlformats.org/officeDocument/2006/relationships/image" Target="../media/image139.emf" /><Relationship Id="rId289" Type="http://schemas.openxmlformats.org/officeDocument/2006/relationships/image" Target="../media/image148.emf" /><Relationship Id="rId290" Type="http://schemas.openxmlformats.org/officeDocument/2006/relationships/image" Target="../media/image33.emf" /><Relationship Id="rId291" Type="http://schemas.openxmlformats.org/officeDocument/2006/relationships/image" Target="../media/image12.emf" /><Relationship Id="rId292" Type="http://schemas.openxmlformats.org/officeDocument/2006/relationships/image" Target="../media/image129.emf" /><Relationship Id="rId293" Type="http://schemas.openxmlformats.org/officeDocument/2006/relationships/image" Target="../media/image133.emf" /><Relationship Id="rId294" Type="http://schemas.openxmlformats.org/officeDocument/2006/relationships/image" Target="../media/image254.emf" /><Relationship Id="rId295" Type="http://schemas.openxmlformats.org/officeDocument/2006/relationships/image" Target="../media/image76.emf" /><Relationship Id="rId296" Type="http://schemas.openxmlformats.org/officeDocument/2006/relationships/image" Target="../media/image246.emf" /><Relationship Id="rId297" Type="http://schemas.openxmlformats.org/officeDocument/2006/relationships/image" Target="../media/image230.emf" /><Relationship Id="rId298" Type="http://schemas.openxmlformats.org/officeDocument/2006/relationships/image" Target="../media/image84.emf" /><Relationship Id="rId299" Type="http://schemas.openxmlformats.org/officeDocument/2006/relationships/image" Target="../media/image82.emf" /><Relationship Id="rId300" Type="http://schemas.openxmlformats.org/officeDocument/2006/relationships/image" Target="../media/image187.emf" /><Relationship Id="rId301" Type="http://schemas.openxmlformats.org/officeDocument/2006/relationships/image" Target="../media/image68.emf" /><Relationship Id="rId302" Type="http://schemas.openxmlformats.org/officeDocument/2006/relationships/image" Target="../media/image113.emf" /><Relationship Id="rId303" Type="http://schemas.openxmlformats.org/officeDocument/2006/relationships/image" Target="../media/image99.emf" /><Relationship Id="rId304" Type="http://schemas.openxmlformats.org/officeDocument/2006/relationships/image" Target="../media/image125.emf" /><Relationship Id="rId305" Type="http://schemas.openxmlformats.org/officeDocument/2006/relationships/image" Target="../media/image193.emf" /><Relationship Id="rId306" Type="http://schemas.openxmlformats.org/officeDocument/2006/relationships/image" Target="../media/image11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xdr:colOff>
      <xdr:row>4</xdr:row>
      <xdr:rowOff>38100</xdr:rowOff>
    </xdr:from>
    <xdr:to>
      <xdr:col>3</xdr:col>
      <xdr:colOff>190500</xdr:colOff>
      <xdr:row>4</xdr:row>
      <xdr:rowOff>504825</xdr:rowOff>
    </xdr:to>
    <xdr:pic>
      <xdr:nvPicPr>
        <xdr:cNvPr id="1" name="ComboBox1"/>
        <xdr:cNvPicPr preferRelativeResize="1">
          <a:picLocks noChangeAspect="1"/>
        </xdr:cNvPicPr>
      </xdr:nvPicPr>
      <xdr:blipFill>
        <a:blip r:embed="rId1"/>
        <a:stretch>
          <a:fillRect/>
        </a:stretch>
      </xdr:blipFill>
      <xdr:spPr>
        <a:xfrm>
          <a:off x="2466975" y="2295525"/>
          <a:ext cx="3771900" cy="466725"/>
        </a:xfrm>
        <a:prstGeom prst="rect">
          <a:avLst/>
        </a:prstGeom>
        <a:noFill/>
        <a:ln w="9525" cmpd="sng">
          <a:noFill/>
        </a:ln>
      </xdr:spPr>
    </xdr:pic>
    <xdr:clientData/>
  </xdr:twoCellAnchor>
  <xdr:twoCellAnchor editAs="oneCell">
    <xdr:from>
      <xdr:col>2</xdr:col>
      <xdr:colOff>57150</xdr:colOff>
      <xdr:row>5</xdr:row>
      <xdr:rowOff>57150</xdr:rowOff>
    </xdr:from>
    <xdr:to>
      <xdr:col>3</xdr:col>
      <xdr:colOff>190500</xdr:colOff>
      <xdr:row>5</xdr:row>
      <xdr:rowOff>504825</xdr:rowOff>
    </xdr:to>
    <xdr:pic>
      <xdr:nvPicPr>
        <xdr:cNvPr id="2" name="ComboBox2"/>
        <xdr:cNvPicPr preferRelativeResize="1">
          <a:picLocks noChangeAspect="1"/>
        </xdr:cNvPicPr>
      </xdr:nvPicPr>
      <xdr:blipFill>
        <a:blip r:embed="rId2"/>
        <a:stretch>
          <a:fillRect/>
        </a:stretch>
      </xdr:blipFill>
      <xdr:spPr>
        <a:xfrm>
          <a:off x="2486025" y="2819400"/>
          <a:ext cx="3752850" cy="447675"/>
        </a:xfrm>
        <a:prstGeom prst="rect">
          <a:avLst/>
        </a:prstGeom>
        <a:noFill/>
        <a:ln w="9525" cmpd="sng">
          <a:noFill/>
        </a:ln>
      </xdr:spPr>
    </xdr:pic>
    <xdr:clientData/>
  </xdr:twoCellAnchor>
  <xdr:twoCellAnchor editAs="oneCell">
    <xdr:from>
      <xdr:col>2</xdr:col>
      <xdr:colOff>38100</xdr:colOff>
      <xdr:row>6</xdr:row>
      <xdr:rowOff>38100</xdr:rowOff>
    </xdr:from>
    <xdr:to>
      <xdr:col>3</xdr:col>
      <xdr:colOff>190500</xdr:colOff>
      <xdr:row>6</xdr:row>
      <xdr:rowOff>638175</xdr:rowOff>
    </xdr:to>
    <xdr:pic>
      <xdr:nvPicPr>
        <xdr:cNvPr id="3" name="ComboBox3"/>
        <xdr:cNvPicPr preferRelativeResize="1">
          <a:picLocks noChangeAspect="1"/>
        </xdr:cNvPicPr>
      </xdr:nvPicPr>
      <xdr:blipFill>
        <a:blip r:embed="rId3"/>
        <a:stretch>
          <a:fillRect/>
        </a:stretch>
      </xdr:blipFill>
      <xdr:spPr>
        <a:xfrm>
          <a:off x="2466975" y="3305175"/>
          <a:ext cx="3771900" cy="600075"/>
        </a:xfrm>
        <a:prstGeom prst="rect">
          <a:avLst/>
        </a:prstGeom>
        <a:noFill/>
        <a:ln w="9525" cmpd="sng">
          <a:noFill/>
        </a:ln>
      </xdr:spPr>
    </xdr:pic>
    <xdr:clientData/>
  </xdr:twoCellAnchor>
  <xdr:twoCellAnchor editAs="oneCell">
    <xdr:from>
      <xdr:col>2</xdr:col>
      <xdr:colOff>38100</xdr:colOff>
      <xdr:row>7</xdr:row>
      <xdr:rowOff>57150</xdr:rowOff>
    </xdr:from>
    <xdr:to>
      <xdr:col>3</xdr:col>
      <xdr:colOff>180975</xdr:colOff>
      <xdr:row>8</xdr:row>
      <xdr:rowOff>19050</xdr:rowOff>
    </xdr:to>
    <xdr:pic>
      <xdr:nvPicPr>
        <xdr:cNvPr id="4" name="ComboBox4"/>
        <xdr:cNvPicPr preferRelativeResize="1">
          <a:picLocks noChangeAspect="1"/>
        </xdr:cNvPicPr>
      </xdr:nvPicPr>
      <xdr:blipFill>
        <a:blip r:embed="rId4"/>
        <a:stretch>
          <a:fillRect/>
        </a:stretch>
      </xdr:blipFill>
      <xdr:spPr>
        <a:xfrm>
          <a:off x="2466975" y="4019550"/>
          <a:ext cx="3762375" cy="466725"/>
        </a:xfrm>
        <a:prstGeom prst="rect">
          <a:avLst/>
        </a:prstGeom>
        <a:noFill/>
        <a:ln w="9525" cmpd="sng">
          <a:noFill/>
        </a:ln>
      </xdr:spPr>
    </xdr:pic>
    <xdr:clientData/>
  </xdr:twoCellAnchor>
  <xdr:twoCellAnchor editAs="oneCell">
    <xdr:from>
      <xdr:col>2</xdr:col>
      <xdr:colOff>57150</xdr:colOff>
      <xdr:row>8</xdr:row>
      <xdr:rowOff>57150</xdr:rowOff>
    </xdr:from>
    <xdr:to>
      <xdr:col>3</xdr:col>
      <xdr:colOff>180975</xdr:colOff>
      <xdr:row>8</xdr:row>
      <xdr:rowOff>609600</xdr:rowOff>
    </xdr:to>
    <xdr:pic>
      <xdr:nvPicPr>
        <xdr:cNvPr id="5" name="ComboBox5"/>
        <xdr:cNvPicPr preferRelativeResize="1">
          <a:picLocks noChangeAspect="1"/>
        </xdr:cNvPicPr>
      </xdr:nvPicPr>
      <xdr:blipFill>
        <a:blip r:embed="rId5"/>
        <a:stretch>
          <a:fillRect/>
        </a:stretch>
      </xdr:blipFill>
      <xdr:spPr>
        <a:xfrm>
          <a:off x="2486025" y="4524375"/>
          <a:ext cx="3743325" cy="552450"/>
        </a:xfrm>
        <a:prstGeom prst="rect">
          <a:avLst/>
        </a:prstGeom>
        <a:noFill/>
        <a:ln w="9525" cmpd="sng">
          <a:noFill/>
        </a:ln>
      </xdr:spPr>
    </xdr:pic>
    <xdr:clientData/>
  </xdr:twoCellAnchor>
  <xdr:twoCellAnchor editAs="oneCell">
    <xdr:from>
      <xdr:col>5</xdr:col>
      <xdr:colOff>47625</xdr:colOff>
      <xdr:row>242</xdr:row>
      <xdr:rowOff>38100</xdr:rowOff>
    </xdr:from>
    <xdr:to>
      <xdr:col>5</xdr:col>
      <xdr:colOff>3457575</xdr:colOff>
      <xdr:row>242</xdr:row>
      <xdr:rowOff>323850</xdr:rowOff>
    </xdr:to>
    <xdr:pic>
      <xdr:nvPicPr>
        <xdr:cNvPr id="6" name="OptionButton196"/>
        <xdr:cNvPicPr preferRelativeResize="1">
          <a:picLocks noChangeAspect="1"/>
        </xdr:cNvPicPr>
      </xdr:nvPicPr>
      <xdr:blipFill>
        <a:blip r:embed="rId6"/>
        <a:stretch>
          <a:fillRect/>
        </a:stretch>
      </xdr:blipFill>
      <xdr:spPr>
        <a:xfrm>
          <a:off x="12573000" y="130654425"/>
          <a:ext cx="3409950" cy="285750"/>
        </a:xfrm>
        <a:prstGeom prst="rect">
          <a:avLst/>
        </a:prstGeom>
        <a:noFill/>
        <a:ln w="9525" cmpd="sng">
          <a:noFill/>
        </a:ln>
      </xdr:spPr>
    </xdr:pic>
    <xdr:clientData/>
  </xdr:twoCellAnchor>
  <xdr:twoCellAnchor editAs="oneCell">
    <xdr:from>
      <xdr:col>5</xdr:col>
      <xdr:colOff>47625</xdr:colOff>
      <xdr:row>243</xdr:row>
      <xdr:rowOff>28575</xdr:rowOff>
    </xdr:from>
    <xdr:to>
      <xdr:col>5</xdr:col>
      <xdr:colOff>3457575</xdr:colOff>
      <xdr:row>243</xdr:row>
      <xdr:rowOff>304800</xdr:rowOff>
    </xdr:to>
    <xdr:pic>
      <xdr:nvPicPr>
        <xdr:cNvPr id="7" name="OptionButton197"/>
        <xdr:cNvPicPr preferRelativeResize="1">
          <a:picLocks noChangeAspect="1"/>
        </xdr:cNvPicPr>
      </xdr:nvPicPr>
      <xdr:blipFill>
        <a:blip r:embed="rId7"/>
        <a:stretch>
          <a:fillRect/>
        </a:stretch>
      </xdr:blipFill>
      <xdr:spPr>
        <a:xfrm>
          <a:off x="12573000" y="130968750"/>
          <a:ext cx="3409950" cy="276225"/>
        </a:xfrm>
        <a:prstGeom prst="rect">
          <a:avLst/>
        </a:prstGeom>
        <a:noFill/>
        <a:ln w="9525" cmpd="sng">
          <a:noFill/>
        </a:ln>
      </xdr:spPr>
    </xdr:pic>
    <xdr:clientData/>
  </xdr:twoCellAnchor>
  <xdr:twoCellAnchor editAs="oneCell">
    <xdr:from>
      <xdr:col>5</xdr:col>
      <xdr:colOff>47625</xdr:colOff>
      <xdr:row>244</xdr:row>
      <xdr:rowOff>28575</xdr:rowOff>
    </xdr:from>
    <xdr:to>
      <xdr:col>5</xdr:col>
      <xdr:colOff>3971925</xdr:colOff>
      <xdr:row>244</xdr:row>
      <xdr:rowOff>295275</xdr:rowOff>
    </xdr:to>
    <xdr:pic>
      <xdr:nvPicPr>
        <xdr:cNvPr id="8" name="OptionButton198"/>
        <xdr:cNvPicPr preferRelativeResize="1">
          <a:picLocks noChangeAspect="1"/>
        </xdr:cNvPicPr>
      </xdr:nvPicPr>
      <xdr:blipFill>
        <a:blip r:embed="rId8"/>
        <a:stretch>
          <a:fillRect/>
        </a:stretch>
      </xdr:blipFill>
      <xdr:spPr>
        <a:xfrm>
          <a:off x="12573000" y="131292600"/>
          <a:ext cx="3924300" cy="266700"/>
        </a:xfrm>
        <a:prstGeom prst="rect">
          <a:avLst/>
        </a:prstGeom>
        <a:noFill/>
        <a:ln w="9525" cmpd="sng">
          <a:noFill/>
        </a:ln>
      </xdr:spPr>
    </xdr:pic>
    <xdr:clientData/>
  </xdr:twoCellAnchor>
  <xdr:twoCellAnchor editAs="oneCell">
    <xdr:from>
      <xdr:col>5</xdr:col>
      <xdr:colOff>47625</xdr:colOff>
      <xdr:row>245</xdr:row>
      <xdr:rowOff>9525</xdr:rowOff>
    </xdr:from>
    <xdr:to>
      <xdr:col>5</xdr:col>
      <xdr:colOff>3457575</xdr:colOff>
      <xdr:row>245</xdr:row>
      <xdr:rowOff>295275</xdr:rowOff>
    </xdr:to>
    <xdr:pic>
      <xdr:nvPicPr>
        <xdr:cNvPr id="9" name="OptionButton199"/>
        <xdr:cNvPicPr preferRelativeResize="1">
          <a:picLocks noChangeAspect="1"/>
        </xdr:cNvPicPr>
      </xdr:nvPicPr>
      <xdr:blipFill>
        <a:blip r:embed="rId9"/>
        <a:stretch>
          <a:fillRect/>
        </a:stretch>
      </xdr:blipFill>
      <xdr:spPr>
        <a:xfrm>
          <a:off x="12573000" y="131606925"/>
          <a:ext cx="3409950" cy="285750"/>
        </a:xfrm>
        <a:prstGeom prst="rect">
          <a:avLst/>
        </a:prstGeom>
        <a:noFill/>
        <a:ln w="9525" cmpd="sng">
          <a:noFill/>
        </a:ln>
      </xdr:spPr>
    </xdr:pic>
    <xdr:clientData/>
  </xdr:twoCellAnchor>
  <xdr:twoCellAnchor editAs="oneCell">
    <xdr:from>
      <xdr:col>5</xdr:col>
      <xdr:colOff>47625</xdr:colOff>
      <xdr:row>246</xdr:row>
      <xdr:rowOff>28575</xdr:rowOff>
    </xdr:from>
    <xdr:to>
      <xdr:col>5</xdr:col>
      <xdr:colOff>3962400</xdr:colOff>
      <xdr:row>246</xdr:row>
      <xdr:rowOff>304800</xdr:rowOff>
    </xdr:to>
    <xdr:pic>
      <xdr:nvPicPr>
        <xdr:cNvPr id="10" name="OptionButton200"/>
        <xdr:cNvPicPr preferRelativeResize="1">
          <a:picLocks noChangeAspect="1"/>
        </xdr:cNvPicPr>
      </xdr:nvPicPr>
      <xdr:blipFill>
        <a:blip r:embed="rId10"/>
        <a:stretch>
          <a:fillRect/>
        </a:stretch>
      </xdr:blipFill>
      <xdr:spPr>
        <a:xfrm>
          <a:off x="12573000" y="131949825"/>
          <a:ext cx="3914775" cy="276225"/>
        </a:xfrm>
        <a:prstGeom prst="rect">
          <a:avLst/>
        </a:prstGeom>
        <a:noFill/>
        <a:ln w="9525" cmpd="sng">
          <a:noFill/>
        </a:ln>
      </xdr:spPr>
    </xdr:pic>
    <xdr:clientData/>
  </xdr:twoCellAnchor>
  <xdr:twoCellAnchor editAs="oneCell">
    <xdr:from>
      <xdr:col>5</xdr:col>
      <xdr:colOff>47625</xdr:colOff>
      <xdr:row>247</xdr:row>
      <xdr:rowOff>38100</xdr:rowOff>
    </xdr:from>
    <xdr:to>
      <xdr:col>5</xdr:col>
      <xdr:colOff>3971925</xdr:colOff>
      <xdr:row>247</xdr:row>
      <xdr:rowOff>561975</xdr:rowOff>
    </xdr:to>
    <xdr:pic>
      <xdr:nvPicPr>
        <xdr:cNvPr id="11" name="OptionButtonQ44Reset"/>
        <xdr:cNvPicPr preferRelativeResize="1">
          <a:picLocks noChangeAspect="1"/>
        </xdr:cNvPicPr>
      </xdr:nvPicPr>
      <xdr:blipFill>
        <a:blip r:embed="rId11"/>
        <a:stretch>
          <a:fillRect/>
        </a:stretch>
      </xdr:blipFill>
      <xdr:spPr>
        <a:xfrm>
          <a:off x="12573000" y="132330825"/>
          <a:ext cx="3924300" cy="523875"/>
        </a:xfrm>
        <a:prstGeom prst="rect">
          <a:avLst/>
        </a:prstGeom>
        <a:noFill/>
        <a:ln w="9525" cmpd="sng">
          <a:noFill/>
        </a:ln>
      </xdr:spPr>
    </xdr:pic>
    <xdr:clientData/>
  </xdr:twoCellAnchor>
  <xdr:twoCellAnchor editAs="oneCell">
    <xdr:from>
      <xdr:col>5</xdr:col>
      <xdr:colOff>47625</xdr:colOff>
      <xdr:row>248</xdr:row>
      <xdr:rowOff>28575</xdr:rowOff>
    </xdr:from>
    <xdr:to>
      <xdr:col>5</xdr:col>
      <xdr:colOff>3457575</xdr:colOff>
      <xdr:row>248</xdr:row>
      <xdr:rowOff>304800</xdr:rowOff>
    </xdr:to>
    <xdr:pic>
      <xdr:nvPicPr>
        <xdr:cNvPr id="12" name="OptionButton202"/>
        <xdr:cNvPicPr preferRelativeResize="1">
          <a:picLocks noChangeAspect="1"/>
        </xdr:cNvPicPr>
      </xdr:nvPicPr>
      <xdr:blipFill>
        <a:blip r:embed="rId12"/>
        <a:stretch>
          <a:fillRect/>
        </a:stretch>
      </xdr:blipFill>
      <xdr:spPr>
        <a:xfrm>
          <a:off x="12573000" y="132940425"/>
          <a:ext cx="3409950" cy="276225"/>
        </a:xfrm>
        <a:prstGeom prst="rect">
          <a:avLst/>
        </a:prstGeom>
        <a:noFill/>
        <a:ln w="9525" cmpd="sng">
          <a:noFill/>
        </a:ln>
      </xdr:spPr>
    </xdr:pic>
    <xdr:clientData/>
  </xdr:twoCellAnchor>
  <xdr:twoCellAnchor editAs="oneCell">
    <xdr:from>
      <xdr:col>5</xdr:col>
      <xdr:colOff>47625</xdr:colOff>
      <xdr:row>249</xdr:row>
      <xdr:rowOff>28575</xdr:rowOff>
    </xdr:from>
    <xdr:to>
      <xdr:col>5</xdr:col>
      <xdr:colOff>3952875</xdr:colOff>
      <xdr:row>249</xdr:row>
      <xdr:rowOff>304800</xdr:rowOff>
    </xdr:to>
    <xdr:pic>
      <xdr:nvPicPr>
        <xdr:cNvPr id="13" name="OptionButton203"/>
        <xdr:cNvPicPr preferRelativeResize="1">
          <a:picLocks noChangeAspect="1"/>
        </xdr:cNvPicPr>
      </xdr:nvPicPr>
      <xdr:blipFill>
        <a:blip r:embed="rId13"/>
        <a:stretch>
          <a:fillRect/>
        </a:stretch>
      </xdr:blipFill>
      <xdr:spPr>
        <a:xfrm>
          <a:off x="12573000" y="133264275"/>
          <a:ext cx="3905250" cy="276225"/>
        </a:xfrm>
        <a:prstGeom prst="rect">
          <a:avLst/>
        </a:prstGeom>
        <a:noFill/>
        <a:ln w="9525" cmpd="sng">
          <a:noFill/>
        </a:ln>
      </xdr:spPr>
    </xdr:pic>
    <xdr:clientData/>
  </xdr:twoCellAnchor>
  <xdr:twoCellAnchor editAs="oneCell">
    <xdr:from>
      <xdr:col>5</xdr:col>
      <xdr:colOff>47625</xdr:colOff>
      <xdr:row>250</xdr:row>
      <xdr:rowOff>28575</xdr:rowOff>
    </xdr:from>
    <xdr:to>
      <xdr:col>5</xdr:col>
      <xdr:colOff>3914775</xdr:colOff>
      <xdr:row>250</xdr:row>
      <xdr:rowOff>304800</xdr:rowOff>
    </xdr:to>
    <xdr:pic>
      <xdr:nvPicPr>
        <xdr:cNvPr id="14" name="OptionButton204"/>
        <xdr:cNvPicPr preferRelativeResize="1">
          <a:picLocks noChangeAspect="1"/>
        </xdr:cNvPicPr>
      </xdr:nvPicPr>
      <xdr:blipFill>
        <a:blip r:embed="rId14"/>
        <a:stretch>
          <a:fillRect/>
        </a:stretch>
      </xdr:blipFill>
      <xdr:spPr>
        <a:xfrm>
          <a:off x="12573000" y="133588125"/>
          <a:ext cx="3867150" cy="276225"/>
        </a:xfrm>
        <a:prstGeom prst="rect">
          <a:avLst/>
        </a:prstGeom>
        <a:noFill/>
        <a:ln w="9525" cmpd="sng">
          <a:noFill/>
        </a:ln>
      </xdr:spPr>
    </xdr:pic>
    <xdr:clientData/>
  </xdr:twoCellAnchor>
  <xdr:twoCellAnchor editAs="oneCell">
    <xdr:from>
      <xdr:col>5</xdr:col>
      <xdr:colOff>47625</xdr:colOff>
      <xdr:row>251</xdr:row>
      <xdr:rowOff>28575</xdr:rowOff>
    </xdr:from>
    <xdr:to>
      <xdr:col>5</xdr:col>
      <xdr:colOff>3990975</xdr:colOff>
      <xdr:row>251</xdr:row>
      <xdr:rowOff>304800</xdr:rowOff>
    </xdr:to>
    <xdr:pic>
      <xdr:nvPicPr>
        <xdr:cNvPr id="15" name="OptionButton205"/>
        <xdr:cNvPicPr preferRelativeResize="1">
          <a:picLocks noChangeAspect="1"/>
        </xdr:cNvPicPr>
      </xdr:nvPicPr>
      <xdr:blipFill>
        <a:blip r:embed="rId15"/>
        <a:stretch>
          <a:fillRect/>
        </a:stretch>
      </xdr:blipFill>
      <xdr:spPr>
        <a:xfrm>
          <a:off x="12573000" y="133911975"/>
          <a:ext cx="3943350" cy="276225"/>
        </a:xfrm>
        <a:prstGeom prst="rect">
          <a:avLst/>
        </a:prstGeom>
        <a:noFill/>
        <a:ln w="9525" cmpd="sng">
          <a:noFill/>
        </a:ln>
      </xdr:spPr>
    </xdr:pic>
    <xdr:clientData/>
  </xdr:twoCellAnchor>
  <xdr:twoCellAnchor editAs="oneCell">
    <xdr:from>
      <xdr:col>5</xdr:col>
      <xdr:colOff>104775</xdr:colOff>
      <xdr:row>252</xdr:row>
      <xdr:rowOff>76200</xdr:rowOff>
    </xdr:from>
    <xdr:to>
      <xdr:col>5</xdr:col>
      <xdr:colOff>3933825</xdr:colOff>
      <xdr:row>252</xdr:row>
      <xdr:rowOff>2066925</xdr:rowOff>
    </xdr:to>
    <xdr:pic>
      <xdr:nvPicPr>
        <xdr:cNvPr id="16" name="OptionButtonQ45Reset"/>
        <xdr:cNvPicPr preferRelativeResize="1">
          <a:picLocks noChangeAspect="1"/>
        </xdr:cNvPicPr>
      </xdr:nvPicPr>
      <xdr:blipFill>
        <a:blip r:embed="rId16"/>
        <a:stretch>
          <a:fillRect/>
        </a:stretch>
      </xdr:blipFill>
      <xdr:spPr>
        <a:xfrm>
          <a:off x="12630150" y="134283450"/>
          <a:ext cx="3829050" cy="1990725"/>
        </a:xfrm>
        <a:prstGeom prst="rect">
          <a:avLst/>
        </a:prstGeom>
        <a:noFill/>
        <a:ln w="9525" cmpd="sng">
          <a:noFill/>
        </a:ln>
      </xdr:spPr>
    </xdr:pic>
    <xdr:clientData/>
  </xdr:twoCellAnchor>
  <xdr:twoCellAnchor editAs="oneCell">
    <xdr:from>
      <xdr:col>5</xdr:col>
      <xdr:colOff>47625</xdr:colOff>
      <xdr:row>253</xdr:row>
      <xdr:rowOff>28575</xdr:rowOff>
    </xdr:from>
    <xdr:to>
      <xdr:col>5</xdr:col>
      <xdr:colOff>3457575</xdr:colOff>
      <xdr:row>253</xdr:row>
      <xdr:rowOff>276225</xdr:rowOff>
    </xdr:to>
    <xdr:pic>
      <xdr:nvPicPr>
        <xdr:cNvPr id="17" name="OptionButton207"/>
        <xdr:cNvPicPr preferRelativeResize="1">
          <a:picLocks noChangeAspect="1"/>
        </xdr:cNvPicPr>
      </xdr:nvPicPr>
      <xdr:blipFill>
        <a:blip r:embed="rId17"/>
        <a:stretch>
          <a:fillRect/>
        </a:stretch>
      </xdr:blipFill>
      <xdr:spPr>
        <a:xfrm>
          <a:off x="12573000" y="136369425"/>
          <a:ext cx="3409950" cy="247650"/>
        </a:xfrm>
        <a:prstGeom prst="rect">
          <a:avLst/>
        </a:prstGeom>
        <a:noFill/>
        <a:ln w="9525" cmpd="sng">
          <a:noFill/>
        </a:ln>
      </xdr:spPr>
    </xdr:pic>
    <xdr:clientData/>
  </xdr:twoCellAnchor>
  <xdr:twoCellAnchor editAs="oneCell">
    <xdr:from>
      <xdr:col>5</xdr:col>
      <xdr:colOff>47625</xdr:colOff>
      <xdr:row>255</xdr:row>
      <xdr:rowOff>38100</xdr:rowOff>
    </xdr:from>
    <xdr:to>
      <xdr:col>5</xdr:col>
      <xdr:colOff>3457575</xdr:colOff>
      <xdr:row>255</xdr:row>
      <xdr:rowOff>276225</xdr:rowOff>
    </xdr:to>
    <xdr:pic>
      <xdr:nvPicPr>
        <xdr:cNvPr id="18" name="OptionButton208"/>
        <xdr:cNvPicPr preferRelativeResize="1">
          <a:picLocks noChangeAspect="1"/>
        </xdr:cNvPicPr>
      </xdr:nvPicPr>
      <xdr:blipFill>
        <a:blip r:embed="rId18"/>
        <a:stretch>
          <a:fillRect/>
        </a:stretch>
      </xdr:blipFill>
      <xdr:spPr>
        <a:xfrm>
          <a:off x="12573000" y="137626725"/>
          <a:ext cx="3409950" cy="238125"/>
        </a:xfrm>
        <a:prstGeom prst="rect">
          <a:avLst/>
        </a:prstGeom>
        <a:noFill/>
        <a:ln w="9525" cmpd="sng">
          <a:noFill/>
        </a:ln>
      </xdr:spPr>
    </xdr:pic>
    <xdr:clientData/>
  </xdr:twoCellAnchor>
  <xdr:twoCellAnchor editAs="oneCell">
    <xdr:from>
      <xdr:col>5</xdr:col>
      <xdr:colOff>47625</xdr:colOff>
      <xdr:row>256</xdr:row>
      <xdr:rowOff>28575</xdr:rowOff>
    </xdr:from>
    <xdr:to>
      <xdr:col>5</xdr:col>
      <xdr:colOff>3457575</xdr:colOff>
      <xdr:row>256</xdr:row>
      <xdr:rowOff>266700</xdr:rowOff>
    </xdr:to>
    <xdr:pic>
      <xdr:nvPicPr>
        <xdr:cNvPr id="19" name="OptionButtonQ46Reset"/>
        <xdr:cNvPicPr preferRelativeResize="1">
          <a:picLocks noChangeAspect="1"/>
        </xdr:cNvPicPr>
      </xdr:nvPicPr>
      <xdr:blipFill>
        <a:blip r:embed="rId19"/>
        <a:stretch>
          <a:fillRect/>
        </a:stretch>
      </xdr:blipFill>
      <xdr:spPr>
        <a:xfrm>
          <a:off x="12573000" y="137912475"/>
          <a:ext cx="3409950" cy="238125"/>
        </a:xfrm>
        <a:prstGeom prst="rect">
          <a:avLst/>
        </a:prstGeom>
        <a:noFill/>
        <a:ln w="9525" cmpd="sng">
          <a:noFill/>
        </a:ln>
      </xdr:spPr>
    </xdr:pic>
    <xdr:clientData/>
  </xdr:twoCellAnchor>
  <xdr:twoCellAnchor editAs="oneCell">
    <xdr:from>
      <xdr:col>5</xdr:col>
      <xdr:colOff>47625</xdr:colOff>
      <xdr:row>257</xdr:row>
      <xdr:rowOff>28575</xdr:rowOff>
    </xdr:from>
    <xdr:to>
      <xdr:col>5</xdr:col>
      <xdr:colOff>3971925</xdr:colOff>
      <xdr:row>257</xdr:row>
      <xdr:rowOff>295275</xdr:rowOff>
    </xdr:to>
    <xdr:pic>
      <xdr:nvPicPr>
        <xdr:cNvPr id="20" name="OptionButton210"/>
        <xdr:cNvPicPr preferRelativeResize="1">
          <a:picLocks noChangeAspect="1"/>
        </xdr:cNvPicPr>
      </xdr:nvPicPr>
      <xdr:blipFill>
        <a:blip r:embed="rId20"/>
        <a:stretch>
          <a:fillRect/>
        </a:stretch>
      </xdr:blipFill>
      <xdr:spPr>
        <a:xfrm>
          <a:off x="12573000" y="138207750"/>
          <a:ext cx="3924300" cy="266700"/>
        </a:xfrm>
        <a:prstGeom prst="rect">
          <a:avLst/>
        </a:prstGeom>
        <a:noFill/>
        <a:ln w="9525" cmpd="sng">
          <a:noFill/>
        </a:ln>
      </xdr:spPr>
    </xdr:pic>
    <xdr:clientData/>
  </xdr:twoCellAnchor>
  <xdr:twoCellAnchor editAs="oneCell">
    <xdr:from>
      <xdr:col>5</xdr:col>
      <xdr:colOff>47625</xdr:colOff>
      <xdr:row>258</xdr:row>
      <xdr:rowOff>38100</xdr:rowOff>
    </xdr:from>
    <xdr:to>
      <xdr:col>5</xdr:col>
      <xdr:colOff>3971925</xdr:colOff>
      <xdr:row>258</xdr:row>
      <xdr:rowOff>285750</xdr:rowOff>
    </xdr:to>
    <xdr:pic>
      <xdr:nvPicPr>
        <xdr:cNvPr id="21" name="OptionButton211"/>
        <xdr:cNvPicPr preferRelativeResize="1">
          <a:picLocks noChangeAspect="1"/>
        </xdr:cNvPicPr>
      </xdr:nvPicPr>
      <xdr:blipFill>
        <a:blip r:embed="rId21"/>
        <a:stretch>
          <a:fillRect/>
        </a:stretch>
      </xdr:blipFill>
      <xdr:spPr>
        <a:xfrm>
          <a:off x="12573000" y="138512550"/>
          <a:ext cx="3924300" cy="247650"/>
        </a:xfrm>
        <a:prstGeom prst="rect">
          <a:avLst/>
        </a:prstGeom>
        <a:noFill/>
        <a:ln w="9525" cmpd="sng">
          <a:noFill/>
        </a:ln>
      </xdr:spPr>
    </xdr:pic>
    <xdr:clientData/>
  </xdr:twoCellAnchor>
  <xdr:twoCellAnchor editAs="oneCell">
    <xdr:from>
      <xdr:col>5</xdr:col>
      <xdr:colOff>47625</xdr:colOff>
      <xdr:row>259</xdr:row>
      <xdr:rowOff>28575</xdr:rowOff>
    </xdr:from>
    <xdr:to>
      <xdr:col>5</xdr:col>
      <xdr:colOff>4010025</xdr:colOff>
      <xdr:row>259</xdr:row>
      <xdr:rowOff>257175</xdr:rowOff>
    </xdr:to>
    <xdr:pic>
      <xdr:nvPicPr>
        <xdr:cNvPr id="22" name="OptionButton212"/>
        <xdr:cNvPicPr preferRelativeResize="1">
          <a:picLocks noChangeAspect="1"/>
        </xdr:cNvPicPr>
      </xdr:nvPicPr>
      <xdr:blipFill>
        <a:blip r:embed="rId22"/>
        <a:stretch>
          <a:fillRect/>
        </a:stretch>
      </xdr:blipFill>
      <xdr:spPr>
        <a:xfrm>
          <a:off x="12573000" y="138826875"/>
          <a:ext cx="3962400" cy="228600"/>
        </a:xfrm>
        <a:prstGeom prst="rect">
          <a:avLst/>
        </a:prstGeom>
        <a:noFill/>
        <a:ln w="9525" cmpd="sng">
          <a:noFill/>
        </a:ln>
      </xdr:spPr>
    </xdr:pic>
    <xdr:clientData/>
  </xdr:twoCellAnchor>
  <xdr:twoCellAnchor editAs="oneCell">
    <xdr:from>
      <xdr:col>5</xdr:col>
      <xdr:colOff>47625</xdr:colOff>
      <xdr:row>260</xdr:row>
      <xdr:rowOff>38100</xdr:rowOff>
    </xdr:from>
    <xdr:to>
      <xdr:col>5</xdr:col>
      <xdr:colOff>4029075</xdr:colOff>
      <xdr:row>260</xdr:row>
      <xdr:rowOff>266700</xdr:rowOff>
    </xdr:to>
    <xdr:pic>
      <xdr:nvPicPr>
        <xdr:cNvPr id="23" name="OptionButton213"/>
        <xdr:cNvPicPr preferRelativeResize="1">
          <a:picLocks noChangeAspect="1"/>
        </xdr:cNvPicPr>
      </xdr:nvPicPr>
      <xdr:blipFill>
        <a:blip r:embed="rId23"/>
        <a:stretch>
          <a:fillRect/>
        </a:stretch>
      </xdr:blipFill>
      <xdr:spPr>
        <a:xfrm>
          <a:off x="12573000" y="139122150"/>
          <a:ext cx="3981450" cy="228600"/>
        </a:xfrm>
        <a:prstGeom prst="rect">
          <a:avLst/>
        </a:prstGeom>
        <a:noFill/>
        <a:ln w="9525" cmpd="sng">
          <a:noFill/>
        </a:ln>
      </xdr:spPr>
    </xdr:pic>
    <xdr:clientData/>
  </xdr:twoCellAnchor>
  <xdr:twoCellAnchor editAs="oneCell">
    <xdr:from>
      <xdr:col>5</xdr:col>
      <xdr:colOff>47625</xdr:colOff>
      <xdr:row>261</xdr:row>
      <xdr:rowOff>28575</xdr:rowOff>
    </xdr:from>
    <xdr:to>
      <xdr:col>5</xdr:col>
      <xdr:colOff>4010025</xdr:colOff>
      <xdr:row>261</xdr:row>
      <xdr:rowOff>257175</xdr:rowOff>
    </xdr:to>
    <xdr:pic>
      <xdr:nvPicPr>
        <xdr:cNvPr id="24" name="OptionButton214"/>
        <xdr:cNvPicPr preferRelativeResize="1">
          <a:picLocks noChangeAspect="1"/>
        </xdr:cNvPicPr>
      </xdr:nvPicPr>
      <xdr:blipFill>
        <a:blip r:embed="rId24"/>
        <a:stretch>
          <a:fillRect/>
        </a:stretch>
      </xdr:blipFill>
      <xdr:spPr>
        <a:xfrm>
          <a:off x="12573000" y="139407900"/>
          <a:ext cx="3962400" cy="228600"/>
        </a:xfrm>
        <a:prstGeom prst="rect">
          <a:avLst/>
        </a:prstGeom>
        <a:noFill/>
        <a:ln w="9525" cmpd="sng">
          <a:noFill/>
        </a:ln>
      </xdr:spPr>
    </xdr:pic>
    <xdr:clientData/>
  </xdr:twoCellAnchor>
  <xdr:twoCellAnchor editAs="oneCell">
    <xdr:from>
      <xdr:col>5</xdr:col>
      <xdr:colOff>47625</xdr:colOff>
      <xdr:row>262</xdr:row>
      <xdr:rowOff>28575</xdr:rowOff>
    </xdr:from>
    <xdr:to>
      <xdr:col>5</xdr:col>
      <xdr:colOff>3457575</xdr:colOff>
      <xdr:row>262</xdr:row>
      <xdr:rowOff>314325</xdr:rowOff>
    </xdr:to>
    <xdr:pic>
      <xdr:nvPicPr>
        <xdr:cNvPr id="25" name="OptionButtonQ47Reset"/>
        <xdr:cNvPicPr preferRelativeResize="1">
          <a:picLocks noChangeAspect="1"/>
        </xdr:cNvPicPr>
      </xdr:nvPicPr>
      <xdr:blipFill>
        <a:blip r:embed="rId25"/>
        <a:stretch>
          <a:fillRect/>
        </a:stretch>
      </xdr:blipFill>
      <xdr:spPr>
        <a:xfrm>
          <a:off x="12573000" y="139665075"/>
          <a:ext cx="3409950" cy="285750"/>
        </a:xfrm>
        <a:prstGeom prst="rect">
          <a:avLst/>
        </a:prstGeom>
        <a:noFill/>
        <a:ln w="9525" cmpd="sng">
          <a:noFill/>
        </a:ln>
      </xdr:spPr>
    </xdr:pic>
    <xdr:clientData/>
  </xdr:twoCellAnchor>
  <xdr:twoCellAnchor editAs="oneCell">
    <xdr:from>
      <xdr:col>5</xdr:col>
      <xdr:colOff>66675</xdr:colOff>
      <xdr:row>263</xdr:row>
      <xdr:rowOff>66675</xdr:rowOff>
    </xdr:from>
    <xdr:to>
      <xdr:col>5</xdr:col>
      <xdr:colOff>4000500</xdr:colOff>
      <xdr:row>263</xdr:row>
      <xdr:rowOff>571500</xdr:rowOff>
    </xdr:to>
    <xdr:pic>
      <xdr:nvPicPr>
        <xdr:cNvPr id="26" name="OptionButton216"/>
        <xdr:cNvPicPr preferRelativeResize="1">
          <a:picLocks noChangeAspect="1"/>
        </xdr:cNvPicPr>
      </xdr:nvPicPr>
      <xdr:blipFill>
        <a:blip r:embed="rId26"/>
        <a:stretch>
          <a:fillRect/>
        </a:stretch>
      </xdr:blipFill>
      <xdr:spPr>
        <a:xfrm>
          <a:off x="12592050" y="140084175"/>
          <a:ext cx="3933825" cy="504825"/>
        </a:xfrm>
        <a:prstGeom prst="rect">
          <a:avLst/>
        </a:prstGeom>
        <a:noFill/>
        <a:ln w="9525" cmpd="sng">
          <a:noFill/>
        </a:ln>
      </xdr:spPr>
    </xdr:pic>
    <xdr:clientData/>
  </xdr:twoCellAnchor>
  <xdr:twoCellAnchor editAs="oneCell">
    <xdr:from>
      <xdr:col>5</xdr:col>
      <xdr:colOff>28575</xdr:colOff>
      <xdr:row>264</xdr:row>
      <xdr:rowOff>38100</xdr:rowOff>
    </xdr:from>
    <xdr:to>
      <xdr:col>5</xdr:col>
      <xdr:colOff>3962400</xdr:colOff>
      <xdr:row>264</xdr:row>
      <xdr:rowOff>485775</xdr:rowOff>
    </xdr:to>
    <xdr:pic>
      <xdr:nvPicPr>
        <xdr:cNvPr id="27" name="OptionButton217"/>
        <xdr:cNvPicPr preferRelativeResize="1">
          <a:picLocks noChangeAspect="1"/>
        </xdr:cNvPicPr>
      </xdr:nvPicPr>
      <xdr:blipFill>
        <a:blip r:embed="rId27"/>
        <a:stretch>
          <a:fillRect/>
        </a:stretch>
      </xdr:blipFill>
      <xdr:spPr>
        <a:xfrm>
          <a:off x="12553950" y="140627100"/>
          <a:ext cx="3933825" cy="447675"/>
        </a:xfrm>
        <a:prstGeom prst="rect">
          <a:avLst/>
        </a:prstGeom>
        <a:noFill/>
        <a:ln w="9525" cmpd="sng">
          <a:noFill/>
        </a:ln>
      </xdr:spPr>
    </xdr:pic>
    <xdr:clientData/>
  </xdr:twoCellAnchor>
  <xdr:twoCellAnchor editAs="oneCell">
    <xdr:from>
      <xdr:col>5</xdr:col>
      <xdr:colOff>47625</xdr:colOff>
      <xdr:row>266</xdr:row>
      <xdr:rowOff>9525</xdr:rowOff>
    </xdr:from>
    <xdr:to>
      <xdr:col>5</xdr:col>
      <xdr:colOff>4000500</xdr:colOff>
      <xdr:row>266</xdr:row>
      <xdr:rowOff>457200</xdr:rowOff>
    </xdr:to>
    <xdr:pic>
      <xdr:nvPicPr>
        <xdr:cNvPr id="28" name="OptionButton218"/>
        <xdr:cNvPicPr preferRelativeResize="1">
          <a:picLocks noChangeAspect="1"/>
        </xdr:cNvPicPr>
      </xdr:nvPicPr>
      <xdr:blipFill>
        <a:blip r:embed="rId28"/>
        <a:stretch>
          <a:fillRect/>
        </a:stretch>
      </xdr:blipFill>
      <xdr:spPr>
        <a:xfrm>
          <a:off x="12573000" y="141608175"/>
          <a:ext cx="3952875" cy="447675"/>
        </a:xfrm>
        <a:prstGeom prst="rect">
          <a:avLst/>
        </a:prstGeom>
        <a:noFill/>
        <a:ln w="9525" cmpd="sng">
          <a:noFill/>
        </a:ln>
      </xdr:spPr>
    </xdr:pic>
    <xdr:clientData/>
  </xdr:twoCellAnchor>
  <xdr:twoCellAnchor editAs="oneCell">
    <xdr:from>
      <xdr:col>5</xdr:col>
      <xdr:colOff>76200</xdr:colOff>
      <xdr:row>267</xdr:row>
      <xdr:rowOff>114300</xdr:rowOff>
    </xdr:from>
    <xdr:to>
      <xdr:col>5</xdr:col>
      <xdr:colOff>3952875</xdr:colOff>
      <xdr:row>267</xdr:row>
      <xdr:rowOff>828675</xdr:rowOff>
    </xdr:to>
    <xdr:pic>
      <xdr:nvPicPr>
        <xdr:cNvPr id="29" name="OptionButtonQ48Reset"/>
        <xdr:cNvPicPr preferRelativeResize="1">
          <a:picLocks noChangeAspect="1"/>
        </xdr:cNvPicPr>
      </xdr:nvPicPr>
      <xdr:blipFill>
        <a:blip r:embed="rId29"/>
        <a:stretch>
          <a:fillRect/>
        </a:stretch>
      </xdr:blipFill>
      <xdr:spPr>
        <a:xfrm>
          <a:off x="12601575" y="142246350"/>
          <a:ext cx="3876675" cy="714375"/>
        </a:xfrm>
        <a:prstGeom prst="rect">
          <a:avLst/>
        </a:prstGeom>
        <a:noFill/>
        <a:ln w="9525" cmpd="sng">
          <a:noFill/>
        </a:ln>
      </xdr:spPr>
    </xdr:pic>
    <xdr:clientData/>
  </xdr:twoCellAnchor>
  <xdr:twoCellAnchor editAs="oneCell">
    <xdr:from>
      <xdr:col>5</xdr:col>
      <xdr:colOff>28575</xdr:colOff>
      <xdr:row>268</xdr:row>
      <xdr:rowOff>66675</xdr:rowOff>
    </xdr:from>
    <xdr:to>
      <xdr:col>5</xdr:col>
      <xdr:colOff>4000500</xdr:colOff>
      <xdr:row>268</xdr:row>
      <xdr:rowOff>762000</xdr:rowOff>
    </xdr:to>
    <xdr:pic>
      <xdr:nvPicPr>
        <xdr:cNvPr id="30" name="OptionButton221"/>
        <xdr:cNvPicPr preferRelativeResize="1">
          <a:picLocks noChangeAspect="1"/>
        </xdr:cNvPicPr>
      </xdr:nvPicPr>
      <xdr:blipFill>
        <a:blip r:embed="rId30"/>
        <a:stretch>
          <a:fillRect/>
        </a:stretch>
      </xdr:blipFill>
      <xdr:spPr>
        <a:xfrm>
          <a:off x="12553950" y="143103600"/>
          <a:ext cx="3971925" cy="695325"/>
        </a:xfrm>
        <a:prstGeom prst="rect">
          <a:avLst/>
        </a:prstGeom>
        <a:noFill/>
        <a:ln w="9525" cmpd="sng">
          <a:noFill/>
        </a:ln>
      </xdr:spPr>
    </xdr:pic>
    <xdr:clientData/>
  </xdr:twoCellAnchor>
  <xdr:twoCellAnchor editAs="oneCell">
    <xdr:from>
      <xdr:col>5</xdr:col>
      <xdr:colOff>47625</xdr:colOff>
      <xdr:row>269</xdr:row>
      <xdr:rowOff>28575</xdr:rowOff>
    </xdr:from>
    <xdr:to>
      <xdr:col>5</xdr:col>
      <xdr:colOff>3962400</xdr:colOff>
      <xdr:row>269</xdr:row>
      <xdr:rowOff>695325</xdr:rowOff>
    </xdr:to>
    <xdr:pic>
      <xdr:nvPicPr>
        <xdr:cNvPr id="31" name="OptionButton222"/>
        <xdr:cNvPicPr preferRelativeResize="1">
          <a:picLocks noChangeAspect="1"/>
        </xdr:cNvPicPr>
      </xdr:nvPicPr>
      <xdr:blipFill>
        <a:blip r:embed="rId31"/>
        <a:stretch>
          <a:fillRect/>
        </a:stretch>
      </xdr:blipFill>
      <xdr:spPr>
        <a:xfrm>
          <a:off x="12573000" y="143827500"/>
          <a:ext cx="3914775" cy="666750"/>
        </a:xfrm>
        <a:prstGeom prst="rect">
          <a:avLst/>
        </a:prstGeom>
        <a:noFill/>
        <a:ln w="9525" cmpd="sng">
          <a:noFill/>
        </a:ln>
      </xdr:spPr>
    </xdr:pic>
    <xdr:clientData/>
  </xdr:twoCellAnchor>
  <xdr:twoCellAnchor editAs="oneCell">
    <xdr:from>
      <xdr:col>5</xdr:col>
      <xdr:colOff>38100</xdr:colOff>
      <xdr:row>270</xdr:row>
      <xdr:rowOff>28575</xdr:rowOff>
    </xdr:from>
    <xdr:to>
      <xdr:col>5</xdr:col>
      <xdr:colOff>3971925</xdr:colOff>
      <xdr:row>270</xdr:row>
      <xdr:rowOff>495300</xdr:rowOff>
    </xdr:to>
    <xdr:pic>
      <xdr:nvPicPr>
        <xdr:cNvPr id="32" name="OptionButton223"/>
        <xdr:cNvPicPr preferRelativeResize="1">
          <a:picLocks noChangeAspect="1"/>
        </xdr:cNvPicPr>
      </xdr:nvPicPr>
      <xdr:blipFill>
        <a:blip r:embed="rId32"/>
        <a:stretch>
          <a:fillRect/>
        </a:stretch>
      </xdr:blipFill>
      <xdr:spPr>
        <a:xfrm>
          <a:off x="12563475" y="144560925"/>
          <a:ext cx="3933825" cy="466725"/>
        </a:xfrm>
        <a:prstGeom prst="rect">
          <a:avLst/>
        </a:prstGeom>
        <a:noFill/>
        <a:ln w="9525" cmpd="sng">
          <a:noFill/>
        </a:ln>
      </xdr:spPr>
    </xdr:pic>
    <xdr:clientData/>
  </xdr:twoCellAnchor>
  <xdr:twoCellAnchor editAs="oneCell">
    <xdr:from>
      <xdr:col>5</xdr:col>
      <xdr:colOff>47625</xdr:colOff>
      <xdr:row>271</xdr:row>
      <xdr:rowOff>38100</xdr:rowOff>
    </xdr:from>
    <xdr:to>
      <xdr:col>5</xdr:col>
      <xdr:colOff>3990975</xdr:colOff>
      <xdr:row>271</xdr:row>
      <xdr:rowOff>266700</xdr:rowOff>
    </xdr:to>
    <xdr:pic>
      <xdr:nvPicPr>
        <xdr:cNvPr id="33" name="OptionButtonQ49Reset"/>
        <xdr:cNvPicPr preferRelativeResize="1">
          <a:picLocks noChangeAspect="1"/>
        </xdr:cNvPicPr>
      </xdr:nvPicPr>
      <xdr:blipFill>
        <a:blip r:embed="rId33"/>
        <a:stretch>
          <a:fillRect/>
        </a:stretch>
      </xdr:blipFill>
      <xdr:spPr>
        <a:xfrm>
          <a:off x="12573000" y="145094325"/>
          <a:ext cx="3943350" cy="228600"/>
        </a:xfrm>
        <a:prstGeom prst="rect">
          <a:avLst/>
        </a:prstGeom>
        <a:noFill/>
        <a:ln w="9525" cmpd="sng">
          <a:noFill/>
        </a:ln>
      </xdr:spPr>
    </xdr:pic>
    <xdr:clientData/>
  </xdr:twoCellAnchor>
  <xdr:twoCellAnchor editAs="oneCell">
    <xdr:from>
      <xdr:col>5</xdr:col>
      <xdr:colOff>47625</xdr:colOff>
      <xdr:row>283</xdr:row>
      <xdr:rowOff>9525</xdr:rowOff>
    </xdr:from>
    <xdr:to>
      <xdr:col>5</xdr:col>
      <xdr:colOff>3457575</xdr:colOff>
      <xdr:row>283</xdr:row>
      <xdr:rowOff>295275</xdr:rowOff>
    </xdr:to>
    <xdr:pic>
      <xdr:nvPicPr>
        <xdr:cNvPr id="34" name="OptionButton225"/>
        <xdr:cNvPicPr preferRelativeResize="1">
          <a:picLocks noChangeAspect="1"/>
        </xdr:cNvPicPr>
      </xdr:nvPicPr>
      <xdr:blipFill>
        <a:blip r:embed="rId34"/>
        <a:stretch>
          <a:fillRect/>
        </a:stretch>
      </xdr:blipFill>
      <xdr:spPr>
        <a:xfrm>
          <a:off x="12573000" y="148809075"/>
          <a:ext cx="3409950" cy="285750"/>
        </a:xfrm>
        <a:prstGeom prst="rect">
          <a:avLst/>
        </a:prstGeom>
        <a:noFill/>
        <a:ln w="9525" cmpd="sng">
          <a:noFill/>
        </a:ln>
      </xdr:spPr>
    </xdr:pic>
    <xdr:clientData/>
  </xdr:twoCellAnchor>
  <xdr:twoCellAnchor editAs="oneCell">
    <xdr:from>
      <xdr:col>5</xdr:col>
      <xdr:colOff>47625</xdr:colOff>
      <xdr:row>279</xdr:row>
      <xdr:rowOff>38100</xdr:rowOff>
    </xdr:from>
    <xdr:to>
      <xdr:col>5</xdr:col>
      <xdr:colOff>3743325</xdr:colOff>
      <xdr:row>279</xdr:row>
      <xdr:rowOff>323850</xdr:rowOff>
    </xdr:to>
    <xdr:pic>
      <xdr:nvPicPr>
        <xdr:cNvPr id="35" name="OptionButton226"/>
        <xdr:cNvPicPr preferRelativeResize="1">
          <a:picLocks noChangeAspect="1"/>
        </xdr:cNvPicPr>
      </xdr:nvPicPr>
      <xdr:blipFill>
        <a:blip r:embed="rId35"/>
        <a:stretch>
          <a:fillRect/>
        </a:stretch>
      </xdr:blipFill>
      <xdr:spPr>
        <a:xfrm>
          <a:off x="12573000" y="147161250"/>
          <a:ext cx="3695700" cy="285750"/>
        </a:xfrm>
        <a:prstGeom prst="rect">
          <a:avLst/>
        </a:prstGeom>
        <a:noFill/>
        <a:ln w="9525" cmpd="sng">
          <a:noFill/>
        </a:ln>
      </xdr:spPr>
    </xdr:pic>
    <xdr:clientData/>
  </xdr:twoCellAnchor>
  <xdr:twoCellAnchor editAs="oneCell">
    <xdr:from>
      <xdr:col>5</xdr:col>
      <xdr:colOff>47625</xdr:colOff>
      <xdr:row>280</xdr:row>
      <xdr:rowOff>28575</xdr:rowOff>
    </xdr:from>
    <xdr:to>
      <xdr:col>5</xdr:col>
      <xdr:colOff>3457575</xdr:colOff>
      <xdr:row>280</xdr:row>
      <xdr:rowOff>314325</xdr:rowOff>
    </xdr:to>
    <xdr:pic>
      <xdr:nvPicPr>
        <xdr:cNvPr id="36" name="OptionButton227"/>
        <xdr:cNvPicPr preferRelativeResize="1">
          <a:picLocks noChangeAspect="1"/>
        </xdr:cNvPicPr>
      </xdr:nvPicPr>
      <xdr:blipFill>
        <a:blip r:embed="rId36"/>
        <a:stretch>
          <a:fillRect/>
        </a:stretch>
      </xdr:blipFill>
      <xdr:spPr>
        <a:xfrm>
          <a:off x="12573000" y="147561300"/>
          <a:ext cx="3409950" cy="285750"/>
        </a:xfrm>
        <a:prstGeom prst="rect">
          <a:avLst/>
        </a:prstGeom>
        <a:noFill/>
        <a:ln w="9525" cmpd="sng">
          <a:noFill/>
        </a:ln>
      </xdr:spPr>
    </xdr:pic>
    <xdr:clientData/>
  </xdr:twoCellAnchor>
  <xdr:twoCellAnchor editAs="oneCell">
    <xdr:from>
      <xdr:col>5</xdr:col>
      <xdr:colOff>47625</xdr:colOff>
      <xdr:row>281</xdr:row>
      <xdr:rowOff>9525</xdr:rowOff>
    </xdr:from>
    <xdr:to>
      <xdr:col>5</xdr:col>
      <xdr:colOff>3457575</xdr:colOff>
      <xdr:row>281</xdr:row>
      <xdr:rowOff>295275</xdr:rowOff>
    </xdr:to>
    <xdr:pic>
      <xdr:nvPicPr>
        <xdr:cNvPr id="37" name="OptionButton228"/>
        <xdr:cNvPicPr preferRelativeResize="1">
          <a:picLocks noChangeAspect="1"/>
        </xdr:cNvPicPr>
      </xdr:nvPicPr>
      <xdr:blipFill>
        <a:blip r:embed="rId37"/>
        <a:stretch>
          <a:fillRect/>
        </a:stretch>
      </xdr:blipFill>
      <xdr:spPr>
        <a:xfrm>
          <a:off x="12573000" y="147970875"/>
          <a:ext cx="3409950" cy="285750"/>
        </a:xfrm>
        <a:prstGeom prst="rect">
          <a:avLst/>
        </a:prstGeom>
        <a:noFill/>
        <a:ln w="9525" cmpd="sng">
          <a:noFill/>
        </a:ln>
      </xdr:spPr>
    </xdr:pic>
    <xdr:clientData/>
  </xdr:twoCellAnchor>
  <xdr:twoCellAnchor editAs="oneCell">
    <xdr:from>
      <xdr:col>5</xdr:col>
      <xdr:colOff>47625</xdr:colOff>
      <xdr:row>282</xdr:row>
      <xdr:rowOff>9525</xdr:rowOff>
    </xdr:from>
    <xdr:to>
      <xdr:col>5</xdr:col>
      <xdr:colOff>3952875</xdr:colOff>
      <xdr:row>282</xdr:row>
      <xdr:rowOff>304800</xdr:rowOff>
    </xdr:to>
    <xdr:pic>
      <xdr:nvPicPr>
        <xdr:cNvPr id="38" name="OptionButton229"/>
        <xdr:cNvPicPr preferRelativeResize="1">
          <a:picLocks noChangeAspect="1"/>
        </xdr:cNvPicPr>
      </xdr:nvPicPr>
      <xdr:blipFill>
        <a:blip r:embed="rId38"/>
        <a:stretch>
          <a:fillRect/>
        </a:stretch>
      </xdr:blipFill>
      <xdr:spPr>
        <a:xfrm>
          <a:off x="12573000" y="148370925"/>
          <a:ext cx="3905250" cy="295275"/>
        </a:xfrm>
        <a:prstGeom prst="rect">
          <a:avLst/>
        </a:prstGeom>
        <a:noFill/>
        <a:ln w="9525" cmpd="sng">
          <a:noFill/>
        </a:ln>
      </xdr:spPr>
    </xdr:pic>
    <xdr:clientData/>
  </xdr:twoCellAnchor>
  <xdr:twoCellAnchor editAs="oneCell">
    <xdr:from>
      <xdr:col>5</xdr:col>
      <xdr:colOff>47625</xdr:colOff>
      <xdr:row>284</xdr:row>
      <xdr:rowOff>85725</xdr:rowOff>
    </xdr:from>
    <xdr:to>
      <xdr:col>5</xdr:col>
      <xdr:colOff>3990975</xdr:colOff>
      <xdr:row>284</xdr:row>
      <xdr:rowOff>5143500</xdr:rowOff>
    </xdr:to>
    <xdr:pic>
      <xdr:nvPicPr>
        <xdr:cNvPr id="39" name="OptionButtonQ50Reset"/>
        <xdr:cNvPicPr preferRelativeResize="1">
          <a:picLocks noChangeAspect="1"/>
        </xdr:cNvPicPr>
      </xdr:nvPicPr>
      <xdr:blipFill>
        <a:blip r:embed="rId39"/>
        <a:stretch>
          <a:fillRect/>
        </a:stretch>
      </xdr:blipFill>
      <xdr:spPr>
        <a:xfrm>
          <a:off x="12573000" y="149209125"/>
          <a:ext cx="3943350" cy="5057775"/>
        </a:xfrm>
        <a:prstGeom prst="rect">
          <a:avLst/>
        </a:prstGeom>
        <a:noFill/>
        <a:ln w="9525" cmpd="sng">
          <a:noFill/>
        </a:ln>
      </xdr:spPr>
    </xdr:pic>
    <xdr:clientData/>
  </xdr:twoCellAnchor>
  <xdr:twoCellAnchor editAs="oneCell">
    <xdr:from>
      <xdr:col>5</xdr:col>
      <xdr:colOff>47625</xdr:colOff>
      <xdr:row>289</xdr:row>
      <xdr:rowOff>9525</xdr:rowOff>
    </xdr:from>
    <xdr:to>
      <xdr:col>5</xdr:col>
      <xdr:colOff>3457575</xdr:colOff>
      <xdr:row>289</xdr:row>
      <xdr:rowOff>285750</xdr:rowOff>
    </xdr:to>
    <xdr:pic>
      <xdr:nvPicPr>
        <xdr:cNvPr id="40" name="OptionButton231"/>
        <xdr:cNvPicPr preferRelativeResize="1">
          <a:picLocks noChangeAspect="1"/>
        </xdr:cNvPicPr>
      </xdr:nvPicPr>
      <xdr:blipFill>
        <a:blip r:embed="rId40"/>
        <a:stretch>
          <a:fillRect/>
        </a:stretch>
      </xdr:blipFill>
      <xdr:spPr>
        <a:xfrm>
          <a:off x="12573000" y="155628975"/>
          <a:ext cx="3409950" cy="276225"/>
        </a:xfrm>
        <a:prstGeom prst="rect">
          <a:avLst/>
        </a:prstGeom>
        <a:noFill/>
        <a:ln w="9525" cmpd="sng">
          <a:noFill/>
        </a:ln>
      </xdr:spPr>
    </xdr:pic>
    <xdr:clientData/>
  </xdr:twoCellAnchor>
  <xdr:twoCellAnchor editAs="oneCell">
    <xdr:from>
      <xdr:col>5</xdr:col>
      <xdr:colOff>47625</xdr:colOff>
      <xdr:row>285</xdr:row>
      <xdr:rowOff>28575</xdr:rowOff>
    </xdr:from>
    <xdr:to>
      <xdr:col>5</xdr:col>
      <xdr:colOff>3743325</xdr:colOff>
      <xdr:row>285</xdr:row>
      <xdr:rowOff>304800</xdr:rowOff>
    </xdr:to>
    <xdr:pic>
      <xdr:nvPicPr>
        <xdr:cNvPr id="41" name="OptionButton232"/>
        <xdr:cNvPicPr preferRelativeResize="1">
          <a:picLocks noChangeAspect="1"/>
        </xdr:cNvPicPr>
      </xdr:nvPicPr>
      <xdr:blipFill>
        <a:blip r:embed="rId41"/>
        <a:stretch>
          <a:fillRect/>
        </a:stretch>
      </xdr:blipFill>
      <xdr:spPr>
        <a:xfrm>
          <a:off x="12573000" y="154352625"/>
          <a:ext cx="3695700" cy="276225"/>
        </a:xfrm>
        <a:prstGeom prst="rect">
          <a:avLst/>
        </a:prstGeom>
        <a:noFill/>
        <a:ln w="9525" cmpd="sng">
          <a:noFill/>
        </a:ln>
      </xdr:spPr>
    </xdr:pic>
    <xdr:clientData/>
  </xdr:twoCellAnchor>
  <xdr:twoCellAnchor editAs="oneCell">
    <xdr:from>
      <xdr:col>5</xdr:col>
      <xdr:colOff>47625</xdr:colOff>
      <xdr:row>286</xdr:row>
      <xdr:rowOff>28575</xdr:rowOff>
    </xdr:from>
    <xdr:to>
      <xdr:col>5</xdr:col>
      <xdr:colOff>3457575</xdr:colOff>
      <xdr:row>286</xdr:row>
      <xdr:rowOff>304800</xdr:rowOff>
    </xdr:to>
    <xdr:pic>
      <xdr:nvPicPr>
        <xdr:cNvPr id="42" name="OptionButton233"/>
        <xdr:cNvPicPr preferRelativeResize="1">
          <a:picLocks noChangeAspect="1"/>
        </xdr:cNvPicPr>
      </xdr:nvPicPr>
      <xdr:blipFill>
        <a:blip r:embed="rId42"/>
        <a:stretch>
          <a:fillRect/>
        </a:stretch>
      </xdr:blipFill>
      <xdr:spPr>
        <a:xfrm>
          <a:off x="12573000" y="154676475"/>
          <a:ext cx="3409950" cy="276225"/>
        </a:xfrm>
        <a:prstGeom prst="rect">
          <a:avLst/>
        </a:prstGeom>
        <a:noFill/>
        <a:ln w="9525" cmpd="sng">
          <a:noFill/>
        </a:ln>
      </xdr:spPr>
    </xdr:pic>
    <xdr:clientData/>
  </xdr:twoCellAnchor>
  <xdr:twoCellAnchor editAs="oneCell">
    <xdr:from>
      <xdr:col>5</xdr:col>
      <xdr:colOff>47625</xdr:colOff>
      <xdr:row>287</xdr:row>
      <xdr:rowOff>28575</xdr:rowOff>
    </xdr:from>
    <xdr:to>
      <xdr:col>5</xdr:col>
      <xdr:colOff>3457575</xdr:colOff>
      <xdr:row>287</xdr:row>
      <xdr:rowOff>304800</xdr:rowOff>
    </xdr:to>
    <xdr:pic>
      <xdr:nvPicPr>
        <xdr:cNvPr id="43" name="OptionButton234"/>
        <xdr:cNvPicPr preferRelativeResize="1">
          <a:picLocks noChangeAspect="1"/>
        </xdr:cNvPicPr>
      </xdr:nvPicPr>
      <xdr:blipFill>
        <a:blip r:embed="rId43"/>
        <a:stretch>
          <a:fillRect/>
        </a:stretch>
      </xdr:blipFill>
      <xdr:spPr>
        <a:xfrm>
          <a:off x="12573000" y="155000325"/>
          <a:ext cx="3409950" cy="276225"/>
        </a:xfrm>
        <a:prstGeom prst="rect">
          <a:avLst/>
        </a:prstGeom>
        <a:noFill/>
        <a:ln w="9525" cmpd="sng">
          <a:noFill/>
        </a:ln>
      </xdr:spPr>
    </xdr:pic>
    <xdr:clientData/>
  </xdr:twoCellAnchor>
  <xdr:twoCellAnchor editAs="oneCell">
    <xdr:from>
      <xdr:col>5</xdr:col>
      <xdr:colOff>47625</xdr:colOff>
      <xdr:row>288</xdr:row>
      <xdr:rowOff>9525</xdr:rowOff>
    </xdr:from>
    <xdr:to>
      <xdr:col>5</xdr:col>
      <xdr:colOff>3467100</xdr:colOff>
      <xdr:row>288</xdr:row>
      <xdr:rowOff>295275</xdr:rowOff>
    </xdr:to>
    <xdr:pic>
      <xdr:nvPicPr>
        <xdr:cNvPr id="44" name="OptionButton235"/>
        <xdr:cNvPicPr preferRelativeResize="1">
          <a:picLocks noChangeAspect="1"/>
        </xdr:cNvPicPr>
      </xdr:nvPicPr>
      <xdr:blipFill>
        <a:blip r:embed="rId44"/>
        <a:stretch>
          <a:fillRect/>
        </a:stretch>
      </xdr:blipFill>
      <xdr:spPr>
        <a:xfrm>
          <a:off x="12573000" y="155305125"/>
          <a:ext cx="3419475" cy="285750"/>
        </a:xfrm>
        <a:prstGeom prst="rect">
          <a:avLst/>
        </a:prstGeom>
        <a:noFill/>
        <a:ln w="9525" cmpd="sng">
          <a:noFill/>
        </a:ln>
      </xdr:spPr>
    </xdr:pic>
    <xdr:clientData/>
  </xdr:twoCellAnchor>
  <xdr:twoCellAnchor editAs="oneCell">
    <xdr:from>
      <xdr:col>5</xdr:col>
      <xdr:colOff>47625</xdr:colOff>
      <xdr:row>290</xdr:row>
      <xdr:rowOff>28575</xdr:rowOff>
    </xdr:from>
    <xdr:to>
      <xdr:col>5</xdr:col>
      <xdr:colOff>3971925</xdr:colOff>
      <xdr:row>290</xdr:row>
      <xdr:rowOff>1066800</xdr:rowOff>
    </xdr:to>
    <xdr:pic>
      <xdr:nvPicPr>
        <xdr:cNvPr id="45" name="OptionButtonQ51Reset"/>
        <xdr:cNvPicPr preferRelativeResize="1">
          <a:picLocks noChangeAspect="1"/>
        </xdr:cNvPicPr>
      </xdr:nvPicPr>
      <xdr:blipFill>
        <a:blip r:embed="rId45"/>
        <a:stretch>
          <a:fillRect/>
        </a:stretch>
      </xdr:blipFill>
      <xdr:spPr>
        <a:xfrm>
          <a:off x="12573000" y="155971875"/>
          <a:ext cx="3924300" cy="1038225"/>
        </a:xfrm>
        <a:prstGeom prst="rect">
          <a:avLst/>
        </a:prstGeom>
        <a:noFill/>
        <a:ln w="9525" cmpd="sng">
          <a:noFill/>
        </a:ln>
      </xdr:spPr>
    </xdr:pic>
    <xdr:clientData/>
  </xdr:twoCellAnchor>
  <xdr:twoCellAnchor editAs="oneCell">
    <xdr:from>
      <xdr:col>5</xdr:col>
      <xdr:colOff>47625</xdr:colOff>
      <xdr:row>295</xdr:row>
      <xdr:rowOff>9525</xdr:rowOff>
    </xdr:from>
    <xdr:to>
      <xdr:col>5</xdr:col>
      <xdr:colOff>4010025</xdr:colOff>
      <xdr:row>295</xdr:row>
      <xdr:rowOff>457200</xdr:rowOff>
    </xdr:to>
    <xdr:pic>
      <xdr:nvPicPr>
        <xdr:cNvPr id="46" name="OptionButton237"/>
        <xdr:cNvPicPr preferRelativeResize="1">
          <a:picLocks noChangeAspect="1"/>
        </xdr:cNvPicPr>
      </xdr:nvPicPr>
      <xdr:blipFill>
        <a:blip r:embed="rId46"/>
        <a:stretch>
          <a:fillRect/>
        </a:stretch>
      </xdr:blipFill>
      <xdr:spPr>
        <a:xfrm>
          <a:off x="12573000" y="159258000"/>
          <a:ext cx="3962400" cy="447675"/>
        </a:xfrm>
        <a:prstGeom prst="rect">
          <a:avLst/>
        </a:prstGeom>
        <a:noFill/>
        <a:ln w="9525" cmpd="sng">
          <a:noFill/>
        </a:ln>
      </xdr:spPr>
    </xdr:pic>
    <xdr:clientData/>
  </xdr:twoCellAnchor>
  <xdr:twoCellAnchor editAs="oneCell">
    <xdr:from>
      <xdr:col>5</xdr:col>
      <xdr:colOff>47625</xdr:colOff>
      <xdr:row>291</xdr:row>
      <xdr:rowOff>38100</xdr:rowOff>
    </xdr:from>
    <xdr:to>
      <xdr:col>5</xdr:col>
      <xdr:colOff>4029075</xdr:colOff>
      <xdr:row>291</xdr:row>
      <xdr:rowOff>600075</xdr:rowOff>
    </xdr:to>
    <xdr:pic>
      <xdr:nvPicPr>
        <xdr:cNvPr id="47" name="OptionButton238"/>
        <xdr:cNvPicPr preferRelativeResize="1">
          <a:picLocks noChangeAspect="1"/>
        </xdr:cNvPicPr>
      </xdr:nvPicPr>
      <xdr:blipFill>
        <a:blip r:embed="rId47"/>
        <a:stretch>
          <a:fillRect/>
        </a:stretch>
      </xdr:blipFill>
      <xdr:spPr>
        <a:xfrm>
          <a:off x="12573000" y="157114875"/>
          <a:ext cx="3981450" cy="561975"/>
        </a:xfrm>
        <a:prstGeom prst="rect">
          <a:avLst/>
        </a:prstGeom>
        <a:noFill/>
        <a:ln w="9525" cmpd="sng">
          <a:noFill/>
        </a:ln>
      </xdr:spPr>
    </xdr:pic>
    <xdr:clientData/>
  </xdr:twoCellAnchor>
  <xdr:twoCellAnchor editAs="oneCell">
    <xdr:from>
      <xdr:col>5</xdr:col>
      <xdr:colOff>47625</xdr:colOff>
      <xdr:row>294</xdr:row>
      <xdr:rowOff>47625</xdr:rowOff>
    </xdr:from>
    <xdr:to>
      <xdr:col>5</xdr:col>
      <xdr:colOff>3781425</xdr:colOff>
      <xdr:row>294</xdr:row>
      <xdr:rowOff>504825</xdr:rowOff>
    </xdr:to>
    <xdr:pic>
      <xdr:nvPicPr>
        <xdr:cNvPr id="48" name="OptionButton239"/>
        <xdr:cNvPicPr preferRelativeResize="1">
          <a:picLocks noChangeAspect="1"/>
        </xdr:cNvPicPr>
      </xdr:nvPicPr>
      <xdr:blipFill>
        <a:blip r:embed="rId48"/>
        <a:stretch>
          <a:fillRect/>
        </a:stretch>
      </xdr:blipFill>
      <xdr:spPr>
        <a:xfrm>
          <a:off x="12573000" y="158791275"/>
          <a:ext cx="3733800" cy="457200"/>
        </a:xfrm>
        <a:prstGeom prst="rect">
          <a:avLst/>
        </a:prstGeom>
        <a:noFill/>
        <a:ln w="9525" cmpd="sng">
          <a:noFill/>
        </a:ln>
      </xdr:spPr>
    </xdr:pic>
    <xdr:clientData/>
  </xdr:twoCellAnchor>
  <xdr:twoCellAnchor editAs="oneCell">
    <xdr:from>
      <xdr:col>5</xdr:col>
      <xdr:colOff>47625</xdr:colOff>
      <xdr:row>296</xdr:row>
      <xdr:rowOff>28575</xdr:rowOff>
    </xdr:from>
    <xdr:to>
      <xdr:col>5</xdr:col>
      <xdr:colOff>3962400</xdr:colOff>
      <xdr:row>296</xdr:row>
      <xdr:rowOff>314325</xdr:rowOff>
    </xdr:to>
    <xdr:pic>
      <xdr:nvPicPr>
        <xdr:cNvPr id="49" name="OptionButtonQ52Reset"/>
        <xdr:cNvPicPr preferRelativeResize="1">
          <a:picLocks noChangeAspect="1"/>
        </xdr:cNvPicPr>
      </xdr:nvPicPr>
      <xdr:blipFill>
        <a:blip r:embed="rId49"/>
        <a:stretch>
          <a:fillRect/>
        </a:stretch>
      </xdr:blipFill>
      <xdr:spPr>
        <a:xfrm>
          <a:off x="12573000" y="159753300"/>
          <a:ext cx="3914775" cy="285750"/>
        </a:xfrm>
        <a:prstGeom prst="rect">
          <a:avLst/>
        </a:prstGeom>
        <a:noFill/>
        <a:ln w="9525" cmpd="sng">
          <a:noFill/>
        </a:ln>
      </xdr:spPr>
    </xdr:pic>
    <xdr:clientData/>
  </xdr:twoCellAnchor>
  <xdr:twoCellAnchor editAs="oneCell">
    <xdr:from>
      <xdr:col>5</xdr:col>
      <xdr:colOff>47625</xdr:colOff>
      <xdr:row>322</xdr:row>
      <xdr:rowOff>28575</xdr:rowOff>
    </xdr:from>
    <xdr:to>
      <xdr:col>5</xdr:col>
      <xdr:colOff>4010025</xdr:colOff>
      <xdr:row>323</xdr:row>
      <xdr:rowOff>9525</xdr:rowOff>
    </xdr:to>
    <xdr:pic>
      <xdr:nvPicPr>
        <xdr:cNvPr id="50" name="OptionButton241"/>
        <xdr:cNvPicPr preferRelativeResize="1">
          <a:picLocks noChangeAspect="1"/>
        </xdr:cNvPicPr>
      </xdr:nvPicPr>
      <xdr:blipFill>
        <a:blip r:embed="rId50"/>
        <a:stretch>
          <a:fillRect/>
        </a:stretch>
      </xdr:blipFill>
      <xdr:spPr>
        <a:xfrm>
          <a:off x="12573000" y="175269525"/>
          <a:ext cx="3962400" cy="228600"/>
        </a:xfrm>
        <a:prstGeom prst="rect">
          <a:avLst/>
        </a:prstGeom>
        <a:noFill/>
        <a:ln w="9525" cmpd="sng">
          <a:noFill/>
        </a:ln>
      </xdr:spPr>
    </xdr:pic>
    <xdr:clientData/>
  </xdr:twoCellAnchor>
  <xdr:twoCellAnchor editAs="oneCell">
    <xdr:from>
      <xdr:col>5</xdr:col>
      <xdr:colOff>47625</xdr:colOff>
      <xdr:row>323</xdr:row>
      <xdr:rowOff>38100</xdr:rowOff>
    </xdr:from>
    <xdr:to>
      <xdr:col>5</xdr:col>
      <xdr:colOff>4029075</xdr:colOff>
      <xdr:row>323</xdr:row>
      <xdr:rowOff>266700</xdr:rowOff>
    </xdr:to>
    <xdr:pic>
      <xdr:nvPicPr>
        <xdr:cNvPr id="51" name="OptionButton242"/>
        <xdr:cNvPicPr preferRelativeResize="1">
          <a:picLocks noChangeAspect="1"/>
        </xdr:cNvPicPr>
      </xdr:nvPicPr>
      <xdr:blipFill>
        <a:blip r:embed="rId51"/>
        <a:stretch>
          <a:fillRect/>
        </a:stretch>
      </xdr:blipFill>
      <xdr:spPr>
        <a:xfrm>
          <a:off x="12573000" y="175526700"/>
          <a:ext cx="3981450" cy="228600"/>
        </a:xfrm>
        <a:prstGeom prst="rect">
          <a:avLst/>
        </a:prstGeom>
        <a:noFill/>
        <a:ln w="9525" cmpd="sng">
          <a:noFill/>
        </a:ln>
      </xdr:spPr>
    </xdr:pic>
    <xdr:clientData/>
  </xdr:twoCellAnchor>
  <xdr:twoCellAnchor editAs="oneCell">
    <xdr:from>
      <xdr:col>5</xdr:col>
      <xdr:colOff>47625</xdr:colOff>
      <xdr:row>324</xdr:row>
      <xdr:rowOff>9525</xdr:rowOff>
    </xdr:from>
    <xdr:to>
      <xdr:col>5</xdr:col>
      <xdr:colOff>3457575</xdr:colOff>
      <xdr:row>324</xdr:row>
      <xdr:rowOff>285750</xdr:rowOff>
    </xdr:to>
    <xdr:pic>
      <xdr:nvPicPr>
        <xdr:cNvPr id="52" name="OptionButtonQ58Reset"/>
        <xdr:cNvPicPr preferRelativeResize="1">
          <a:picLocks noChangeAspect="1"/>
        </xdr:cNvPicPr>
      </xdr:nvPicPr>
      <xdr:blipFill>
        <a:blip r:embed="rId52"/>
        <a:stretch>
          <a:fillRect/>
        </a:stretch>
      </xdr:blipFill>
      <xdr:spPr>
        <a:xfrm>
          <a:off x="12573000" y="175774350"/>
          <a:ext cx="3409950" cy="276225"/>
        </a:xfrm>
        <a:prstGeom prst="rect">
          <a:avLst/>
        </a:prstGeom>
        <a:noFill/>
        <a:ln w="9525" cmpd="sng">
          <a:noFill/>
        </a:ln>
      </xdr:spPr>
    </xdr:pic>
    <xdr:clientData/>
  </xdr:twoCellAnchor>
  <xdr:twoCellAnchor editAs="oneCell">
    <xdr:from>
      <xdr:col>5</xdr:col>
      <xdr:colOff>47625</xdr:colOff>
      <xdr:row>325</xdr:row>
      <xdr:rowOff>38100</xdr:rowOff>
    </xdr:from>
    <xdr:to>
      <xdr:col>5</xdr:col>
      <xdr:colOff>3457575</xdr:colOff>
      <xdr:row>325</xdr:row>
      <xdr:rowOff>295275</xdr:rowOff>
    </xdr:to>
    <xdr:pic>
      <xdr:nvPicPr>
        <xdr:cNvPr id="53" name="OptionButton244"/>
        <xdr:cNvPicPr preferRelativeResize="1">
          <a:picLocks noChangeAspect="1"/>
        </xdr:cNvPicPr>
      </xdr:nvPicPr>
      <xdr:blipFill>
        <a:blip r:embed="rId53"/>
        <a:stretch>
          <a:fillRect/>
        </a:stretch>
      </xdr:blipFill>
      <xdr:spPr>
        <a:xfrm>
          <a:off x="12573000" y="176126775"/>
          <a:ext cx="3409950" cy="257175"/>
        </a:xfrm>
        <a:prstGeom prst="rect">
          <a:avLst/>
        </a:prstGeom>
        <a:noFill/>
        <a:ln w="9525" cmpd="sng">
          <a:noFill/>
        </a:ln>
      </xdr:spPr>
    </xdr:pic>
    <xdr:clientData/>
  </xdr:twoCellAnchor>
  <xdr:twoCellAnchor editAs="oneCell">
    <xdr:from>
      <xdr:col>5</xdr:col>
      <xdr:colOff>47625</xdr:colOff>
      <xdr:row>326</xdr:row>
      <xdr:rowOff>28575</xdr:rowOff>
    </xdr:from>
    <xdr:to>
      <xdr:col>5</xdr:col>
      <xdr:colOff>3914775</xdr:colOff>
      <xdr:row>327</xdr:row>
      <xdr:rowOff>9525</xdr:rowOff>
    </xdr:to>
    <xdr:pic>
      <xdr:nvPicPr>
        <xdr:cNvPr id="54" name="OptionButton245"/>
        <xdr:cNvPicPr preferRelativeResize="1">
          <a:picLocks noChangeAspect="1"/>
        </xdr:cNvPicPr>
      </xdr:nvPicPr>
      <xdr:blipFill>
        <a:blip r:embed="rId54"/>
        <a:stretch>
          <a:fillRect/>
        </a:stretch>
      </xdr:blipFill>
      <xdr:spPr>
        <a:xfrm>
          <a:off x="12573000" y="176422050"/>
          <a:ext cx="3867150" cy="228600"/>
        </a:xfrm>
        <a:prstGeom prst="rect">
          <a:avLst/>
        </a:prstGeom>
        <a:noFill/>
        <a:ln w="9525" cmpd="sng">
          <a:noFill/>
        </a:ln>
      </xdr:spPr>
    </xdr:pic>
    <xdr:clientData/>
  </xdr:twoCellAnchor>
  <xdr:twoCellAnchor editAs="oneCell">
    <xdr:from>
      <xdr:col>5</xdr:col>
      <xdr:colOff>47625</xdr:colOff>
      <xdr:row>327</xdr:row>
      <xdr:rowOff>28575</xdr:rowOff>
    </xdr:from>
    <xdr:to>
      <xdr:col>5</xdr:col>
      <xdr:colOff>4029075</xdr:colOff>
      <xdr:row>327</xdr:row>
      <xdr:rowOff>314325</xdr:rowOff>
    </xdr:to>
    <xdr:pic>
      <xdr:nvPicPr>
        <xdr:cNvPr id="55" name="OptionButtonQ59Reset"/>
        <xdr:cNvPicPr preferRelativeResize="1">
          <a:picLocks noChangeAspect="1"/>
        </xdr:cNvPicPr>
      </xdr:nvPicPr>
      <xdr:blipFill>
        <a:blip r:embed="rId55"/>
        <a:stretch>
          <a:fillRect/>
        </a:stretch>
      </xdr:blipFill>
      <xdr:spPr>
        <a:xfrm>
          <a:off x="12573000" y="176669700"/>
          <a:ext cx="3981450" cy="285750"/>
        </a:xfrm>
        <a:prstGeom prst="rect">
          <a:avLst/>
        </a:prstGeom>
        <a:noFill/>
        <a:ln w="9525" cmpd="sng">
          <a:noFill/>
        </a:ln>
      </xdr:spPr>
    </xdr:pic>
    <xdr:clientData/>
  </xdr:twoCellAnchor>
  <xdr:twoCellAnchor editAs="oneCell">
    <xdr:from>
      <xdr:col>5</xdr:col>
      <xdr:colOff>47625</xdr:colOff>
      <xdr:row>340</xdr:row>
      <xdr:rowOff>28575</xdr:rowOff>
    </xdr:from>
    <xdr:to>
      <xdr:col>5</xdr:col>
      <xdr:colOff>3457575</xdr:colOff>
      <xdr:row>340</xdr:row>
      <xdr:rowOff>276225</xdr:rowOff>
    </xdr:to>
    <xdr:pic>
      <xdr:nvPicPr>
        <xdr:cNvPr id="56" name="OptionButton247"/>
        <xdr:cNvPicPr preferRelativeResize="1">
          <a:picLocks noChangeAspect="1"/>
        </xdr:cNvPicPr>
      </xdr:nvPicPr>
      <xdr:blipFill>
        <a:blip r:embed="rId56"/>
        <a:stretch>
          <a:fillRect/>
        </a:stretch>
      </xdr:blipFill>
      <xdr:spPr>
        <a:xfrm>
          <a:off x="12573000" y="185994675"/>
          <a:ext cx="3409950" cy="247650"/>
        </a:xfrm>
        <a:prstGeom prst="rect">
          <a:avLst/>
        </a:prstGeom>
        <a:noFill/>
        <a:ln w="9525" cmpd="sng">
          <a:noFill/>
        </a:ln>
      </xdr:spPr>
    </xdr:pic>
    <xdr:clientData/>
  </xdr:twoCellAnchor>
  <xdr:twoCellAnchor editAs="oneCell">
    <xdr:from>
      <xdr:col>5</xdr:col>
      <xdr:colOff>47625</xdr:colOff>
      <xdr:row>341</xdr:row>
      <xdr:rowOff>9525</xdr:rowOff>
    </xdr:from>
    <xdr:to>
      <xdr:col>5</xdr:col>
      <xdr:colOff>4000500</xdr:colOff>
      <xdr:row>341</xdr:row>
      <xdr:rowOff>457200</xdr:rowOff>
    </xdr:to>
    <xdr:pic>
      <xdr:nvPicPr>
        <xdr:cNvPr id="57" name="OptionButton248"/>
        <xdr:cNvPicPr preferRelativeResize="1">
          <a:picLocks noChangeAspect="1"/>
        </xdr:cNvPicPr>
      </xdr:nvPicPr>
      <xdr:blipFill>
        <a:blip r:embed="rId57"/>
        <a:stretch>
          <a:fillRect/>
        </a:stretch>
      </xdr:blipFill>
      <xdr:spPr>
        <a:xfrm>
          <a:off x="12573000" y="186299475"/>
          <a:ext cx="3952875" cy="447675"/>
        </a:xfrm>
        <a:prstGeom prst="rect">
          <a:avLst/>
        </a:prstGeom>
        <a:noFill/>
        <a:ln w="9525" cmpd="sng">
          <a:noFill/>
        </a:ln>
      </xdr:spPr>
    </xdr:pic>
    <xdr:clientData/>
  </xdr:twoCellAnchor>
  <xdr:twoCellAnchor editAs="oneCell">
    <xdr:from>
      <xdr:col>5</xdr:col>
      <xdr:colOff>66675</xdr:colOff>
      <xdr:row>342</xdr:row>
      <xdr:rowOff>38100</xdr:rowOff>
    </xdr:from>
    <xdr:to>
      <xdr:col>5</xdr:col>
      <xdr:colOff>3476625</xdr:colOff>
      <xdr:row>342</xdr:row>
      <xdr:rowOff>323850</xdr:rowOff>
    </xdr:to>
    <xdr:pic>
      <xdr:nvPicPr>
        <xdr:cNvPr id="58" name="OptionButtonQ63Reset"/>
        <xdr:cNvPicPr preferRelativeResize="1">
          <a:picLocks noChangeAspect="1"/>
        </xdr:cNvPicPr>
      </xdr:nvPicPr>
      <xdr:blipFill>
        <a:blip r:embed="rId58"/>
        <a:stretch>
          <a:fillRect/>
        </a:stretch>
      </xdr:blipFill>
      <xdr:spPr>
        <a:xfrm>
          <a:off x="12592050" y="186851925"/>
          <a:ext cx="3409950" cy="285750"/>
        </a:xfrm>
        <a:prstGeom prst="rect">
          <a:avLst/>
        </a:prstGeom>
        <a:noFill/>
        <a:ln w="9525" cmpd="sng">
          <a:noFill/>
        </a:ln>
      </xdr:spPr>
    </xdr:pic>
    <xdr:clientData/>
  </xdr:twoCellAnchor>
  <xdr:twoCellAnchor editAs="oneCell">
    <xdr:from>
      <xdr:col>5</xdr:col>
      <xdr:colOff>47625</xdr:colOff>
      <xdr:row>297</xdr:row>
      <xdr:rowOff>28575</xdr:rowOff>
    </xdr:from>
    <xdr:to>
      <xdr:col>5</xdr:col>
      <xdr:colOff>3457575</xdr:colOff>
      <xdr:row>297</xdr:row>
      <xdr:rowOff>266700</xdr:rowOff>
    </xdr:to>
    <xdr:pic>
      <xdr:nvPicPr>
        <xdr:cNvPr id="59" name="OptionButton250"/>
        <xdr:cNvPicPr preferRelativeResize="1">
          <a:picLocks noChangeAspect="1"/>
        </xdr:cNvPicPr>
      </xdr:nvPicPr>
      <xdr:blipFill>
        <a:blip r:embed="rId59"/>
        <a:stretch>
          <a:fillRect/>
        </a:stretch>
      </xdr:blipFill>
      <xdr:spPr>
        <a:xfrm>
          <a:off x="12573000" y="160115250"/>
          <a:ext cx="3409950" cy="238125"/>
        </a:xfrm>
        <a:prstGeom prst="rect">
          <a:avLst/>
        </a:prstGeom>
        <a:noFill/>
        <a:ln w="9525" cmpd="sng">
          <a:noFill/>
        </a:ln>
      </xdr:spPr>
    </xdr:pic>
    <xdr:clientData/>
  </xdr:twoCellAnchor>
  <xdr:twoCellAnchor editAs="oneCell">
    <xdr:from>
      <xdr:col>5</xdr:col>
      <xdr:colOff>47625</xdr:colOff>
      <xdr:row>299</xdr:row>
      <xdr:rowOff>9525</xdr:rowOff>
    </xdr:from>
    <xdr:to>
      <xdr:col>5</xdr:col>
      <xdr:colOff>3533775</xdr:colOff>
      <xdr:row>299</xdr:row>
      <xdr:rowOff>295275</xdr:rowOff>
    </xdr:to>
    <xdr:pic>
      <xdr:nvPicPr>
        <xdr:cNvPr id="60" name="OptionButton251"/>
        <xdr:cNvPicPr preferRelativeResize="1">
          <a:picLocks noChangeAspect="1"/>
        </xdr:cNvPicPr>
      </xdr:nvPicPr>
      <xdr:blipFill>
        <a:blip r:embed="rId60"/>
        <a:stretch>
          <a:fillRect/>
        </a:stretch>
      </xdr:blipFill>
      <xdr:spPr>
        <a:xfrm>
          <a:off x="12573000" y="160924875"/>
          <a:ext cx="3486150" cy="285750"/>
        </a:xfrm>
        <a:prstGeom prst="rect">
          <a:avLst/>
        </a:prstGeom>
        <a:noFill/>
        <a:ln w="9525" cmpd="sng">
          <a:noFill/>
        </a:ln>
      </xdr:spPr>
    </xdr:pic>
    <xdr:clientData/>
  </xdr:twoCellAnchor>
  <xdr:twoCellAnchor editAs="oneCell">
    <xdr:from>
      <xdr:col>5</xdr:col>
      <xdr:colOff>47625</xdr:colOff>
      <xdr:row>300</xdr:row>
      <xdr:rowOff>9525</xdr:rowOff>
    </xdr:from>
    <xdr:to>
      <xdr:col>5</xdr:col>
      <xdr:colOff>4000500</xdr:colOff>
      <xdr:row>300</xdr:row>
      <xdr:rowOff>2505075</xdr:rowOff>
    </xdr:to>
    <xdr:pic>
      <xdr:nvPicPr>
        <xdr:cNvPr id="61" name="OptionButtonQ53Reset"/>
        <xdr:cNvPicPr preferRelativeResize="1">
          <a:picLocks noChangeAspect="1"/>
        </xdr:cNvPicPr>
      </xdr:nvPicPr>
      <xdr:blipFill>
        <a:blip r:embed="rId61"/>
        <a:stretch>
          <a:fillRect/>
        </a:stretch>
      </xdr:blipFill>
      <xdr:spPr>
        <a:xfrm>
          <a:off x="12573000" y="161248725"/>
          <a:ext cx="3952875" cy="2495550"/>
        </a:xfrm>
        <a:prstGeom prst="rect">
          <a:avLst/>
        </a:prstGeom>
        <a:noFill/>
        <a:ln w="9525" cmpd="sng">
          <a:noFill/>
        </a:ln>
      </xdr:spPr>
    </xdr:pic>
    <xdr:clientData/>
  </xdr:twoCellAnchor>
  <xdr:twoCellAnchor editAs="oneCell">
    <xdr:from>
      <xdr:col>5</xdr:col>
      <xdr:colOff>47625</xdr:colOff>
      <xdr:row>301</xdr:row>
      <xdr:rowOff>47625</xdr:rowOff>
    </xdr:from>
    <xdr:to>
      <xdr:col>5</xdr:col>
      <xdr:colOff>3990975</xdr:colOff>
      <xdr:row>301</xdr:row>
      <xdr:rowOff>981075</xdr:rowOff>
    </xdr:to>
    <xdr:pic>
      <xdr:nvPicPr>
        <xdr:cNvPr id="62" name="OptionButton253"/>
        <xdr:cNvPicPr preferRelativeResize="1">
          <a:picLocks noChangeAspect="1"/>
        </xdr:cNvPicPr>
      </xdr:nvPicPr>
      <xdr:blipFill>
        <a:blip r:embed="rId62"/>
        <a:stretch>
          <a:fillRect/>
        </a:stretch>
      </xdr:blipFill>
      <xdr:spPr>
        <a:xfrm>
          <a:off x="12573000" y="163830000"/>
          <a:ext cx="3943350" cy="933450"/>
        </a:xfrm>
        <a:prstGeom prst="rect">
          <a:avLst/>
        </a:prstGeom>
        <a:noFill/>
        <a:ln w="9525" cmpd="sng">
          <a:noFill/>
        </a:ln>
      </xdr:spPr>
    </xdr:pic>
    <xdr:clientData/>
  </xdr:twoCellAnchor>
  <xdr:twoCellAnchor editAs="oneCell">
    <xdr:from>
      <xdr:col>5</xdr:col>
      <xdr:colOff>47625</xdr:colOff>
      <xdr:row>302</xdr:row>
      <xdr:rowOff>9525</xdr:rowOff>
    </xdr:from>
    <xdr:to>
      <xdr:col>5</xdr:col>
      <xdr:colOff>4000500</xdr:colOff>
      <xdr:row>302</xdr:row>
      <xdr:rowOff>647700</xdr:rowOff>
    </xdr:to>
    <xdr:pic>
      <xdr:nvPicPr>
        <xdr:cNvPr id="63" name="OptionButton254"/>
        <xdr:cNvPicPr preferRelativeResize="1">
          <a:picLocks noChangeAspect="1"/>
        </xdr:cNvPicPr>
      </xdr:nvPicPr>
      <xdr:blipFill>
        <a:blip r:embed="rId63"/>
        <a:stretch>
          <a:fillRect/>
        </a:stretch>
      </xdr:blipFill>
      <xdr:spPr>
        <a:xfrm>
          <a:off x="12573000" y="164811075"/>
          <a:ext cx="3952875" cy="638175"/>
        </a:xfrm>
        <a:prstGeom prst="rect">
          <a:avLst/>
        </a:prstGeom>
        <a:noFill/>
        <a:ln w="9525" cmpd="sng">
          <a:noFill/>
        </a:ln>
      </xdr:spPr>
    </xdr:pic>
    <xdr:clientData/>
  </xdr:twoCellAnchor>
  <xdr:twoCellAnchor editAs="oneCell">
    <xdr:from>
      <xdr:col>5</xdr:col>
      <xdr:colOff>47625</xdr:colOff>
      <xdr:row>303</xdr:row>
      <xdr:rowOff>9525</xdr:rowOff>
    </xdr:from>
    <xdr:to>
      <xdr:col>5</xdr:col>
      <xdr:colOff>4000500</xdr:colOff>
      <xdr:row>303</xdr:row>
      <xdr:rowOff>723900</xdr:rowOff>
    </xdr:to>
    <xdr:pic>
      <xdr:nvPicPr>
        <xdr:cNvPr id="64" name="OptionButton255"/>
        <xdr:cNvPicPr preferRelativeResize="1">
          <a:picLocks noChangeAspect="1"/>
        </xdr:cNvPicPr>
      </xdr:nvPicPr>
      <xdr:blipFill>
        <a:blip r:embed="rId64"/>
        <a:stretch>
          <a:fillRect/>
        </a:stretch>
      </xdr:blipFill>
      <xdr:spPr>
        <a:xfrm>
          <a:off x="12573000" y="165487350"/>
          <a:ext cx="3952875" cy="714375"/>
        </a:xfrm>
        <a:prstGeom prst="rect">
          <a:avLst/>
        </a:prstGeom>
        <a:noFill/>
        <a:ln w="9525" cmpd="sng">
          <a:noFill/>
        </a:ln>
      </xdr:spPr>
    </xdr:pic>
    <xdr:clientData/>
  </xdr:twoCellAnchor>
  <xdr:twoCellAnchor editAs="oneCell">
    <xdr:from>
      <xdr:col>5</xdr:col>
      <xdr:colOff>47625</xdr:colOff>
      <xdr:row>304</xdr:row>
      <xdr:rowOff>9525</xdr:rowOff>
    </xdr:from>
    <xdr:to>
      <xdr:col>5</xdr:col>
      <xdr:colOff>4000500</xdr:colOff>
      <xdr:row>304</xdr:row>
      <xdr:rowOff>485775</xdr:rowOff>
    </xdr:to>
    <xdr:pic>
      <xdr:nvPicPr>
        <xdr:cNvPr id="65" name="OptionButton256"/>
        <xdr:cNvPicPr preferRelativeResize="1">
          <a:picLocks noChangeAspect="1"/>
        </xdr:cNvPicPr>
      </xdr:nvPicPr>
      <xdr:blipFill>
        <a:blip r:embed="rId65"/>
        <a:stretch>
          <a:fillRect/>
        </a:stretch>
      </xdr:blipFill>
      <xdr:spPr>
        <a:xfrm>
          <a:off x="12573000" y="166211250"/>
          <a:ext cx="3952875" cy="476250"/>
        </a:xfrm>
        <a:prstGeom prst="rect">
          <a:avLst/>
        </a:prstGeom>
        <a:noFill/>
        <a:ln w="9525" cmpd="sng">
          <a:noFill/>
        </a:ln>
      </xdr:spPr>
    </xdr:pic>
    <xdr:clientData/>
  </xdr:twoCellAnchor>
  <xdr:twoCellAnchor editAs="oneCell">
    <xdr:from>
      <xdr:col>5</xdr:col>
      <xdr:colOff>47625</xdr:colOff>
      <xdr:row>305</xdr:row>
      <xdr:rowOff>28575</xdr:rowOff>
    </xdr:from>
    <xdr:to>
      <xdr:col>5</xdr:col>
      <xdr:colOff>4000500</xdr:colOff>
      <xdr:row>305</xdr:row>
      <xdr:rowOff>295275</xdr:rowOff>
    </xdr:to>
    <xdr:pic>
      <xdr:nvPicPr>
        <xdr:cNvPr id="66" name="OptionButtonQ54Reset"/>
        <xdr:cNvPicPr preferRelativeResize="1">
          <a:picLocks noChangeAspect="1"/>
        </xdr:cNvPicPr>
      </xdr:nvPicPr>
      <xdr:blipFill>
        <a:blip r:embed="rId66"/>
        <a:stretch>
          <a:fillRect/>
        </a:stretch>
      </xdr:blipFill>
      <xdr:spPr>
        <a:xfrm>
          <a:off x="12573000" y="166773225"/>
          <a:ext cx="3952875" cy="266700"/>
        </a:xfrm>
        <a:prstGeom prst="rect">
          <a:avLst/>
        </a:prstGeom>
        <a:noFill/>
        <a:ln w="9525" cmpd="sng">
          <a:noFill/>
        </a:ln>
      </xdr:spPr>
    </xdr:pic>
    <xdr:clientData/>
  </xdr:twoCellAnchor>
  <xdr:twoCellAnchor editAs="oneCell">
    <xdr:from>
      <xdr:col>5</xdr:col>
      <xdr:colOff>47625</xdr:colOff>
      <xdr:row>310</xdr:row>
      <xdr:rowOff>28575</xdr:rowOff>
    </xdr:from>
    <xdr:to>
      <xdr:col>5</xdr:col>
      <xdr:colOff>3457575</xdr:colOff>
      <xdr:row>310</xdr:row>
      <xdr:rowOff>304800</xdr:rowOff>
    </xdr:to>
    <xdr:pic>
      <xdr:nvPicPr>
        <xdr:cNvPr id="67" name="OptionButton258"/>
        <xdr:cNvPicPr preferRelativeResize="1">
          <a:picLocks noChangeAspect="1"/>
        </xdr:cNvPicPr>
      </xdr:nvPicPr>
      <xdr:blipFill>
        <a:blip r:embed="rId67"/>
        <a:stretch>
          <a:fillRect/>
        </a:stretch>
      </xdr:blipFill>
      <xdr:spPr>
        <a:xfrm>
          <a:off x="12573000" y="168173400"/>
          <a:ext cx="3409950" cy="276225"/>
        </a:xfrm>
        <a:prstGeom prst="rect">
          <a:avLst/>
        </a:prstGeom>
        <a:noFill/>
        <a:ln w="9525" cmpd="sng">
          <a:noFill/>
        </a:ln>
      </xdr:spPr>
    </xdr:pic>
    <xdr:clientData/>
  </xdr:twoCellAnchor>
  <xdr:twoCellAnchor editAs="oneCell">
    <xdr:from>
      <xdr:col>5</xdr:col>
      <xdr:colOff>47625</xdr:colOff>
      <xdr:row>306</xdr:row>
      <xdr:rowOff>28575</xdr:rowOff>
    </xdr:from>
    <xdr:to>
      <xdr:col>5</xdr:col>
      <xdr:colOff>4000500</xdr:colOff>
      <xdr:row>307</xdr:row>
      <xdr:rowOff>9525</xdr:rowOff>
    </xdr:to>
    <xdr:pic>
      <xdr:nvPicPr>
        <xdr:cNvPr id="68" name="OptionButton259"/>
        <xdr:cNvPicPr preferRelativeResize="1">
          <a:picLocks noChangeAspect="1"/>
        </xdr:cNvPicPr>
      </xdr:nvPicPr>
      <xdr:blipFill>
        <a:blip r:embed="rId68"/>
        <a:stretch>
          <a:fillRect/>
        </a:stretch>
      </xdr:blipFill>
      <xdr:spPr>
        <a:xfrm>
          <a:off x="12573000" y="167125650"/>
          <a:ext cx="3952875" cy="228600"/>
        </a:xfrm>
        <a:prstGeom prst="rect">
          <a:avLst/>
        </a:prstGeom>
        <a:noFill/>
        <a:ln w="9525" cmpd="sng">
          <a:noFill/>
        </a:ln>
      </xdr:spPr>
    </xdr:pic>
    <xdr:clientData/>
  </xdr:twoCellAnchor>
  <xdr:twoCellAnchor editAs="oneCell">
    <xdr:from>
      <xdr:col>5</xdr:col>
      <xdr:colOff>47625</xdr:colOff>
      <xdr:row>307</xdr:row>
      <xdr:rowOff>28575</xdr:rowOff>
    </xdr:from>
    <xdr:to>
      <xdr:col>5</xdr:col>
      <xdr:colOff>4010025</xdr:colOff>
      <xdr:row>308</xdr:row>
      <xdr:rowOff>9525</xdr:rowOff>
    </xdr:to>
    <xdr:pic>
      <xdr:nvPicPr>
        <xdr:cNvPr id="69" name="OptionButton260"/>
        <xdr:cNvPicPr preferRelativeResize="1">
          <a:picLocks noChangeAspect="1"/>
        </xdr:cNvPicPr>
      </xdr:nvPicPr>
      <xdr:blipFill>
        <a:blip r:embed="rId69"/>
        <a:stretch>
          <a:fillRect/>
        </a:stretch>
      </xdr:blipFill>
      <xdr:spPr>
        <a:xfrm>
          <a:off x="12573000" y="167373300"/>
          <a:ext cx="3962400" cy="228600"/>
        </a:xfrm>
        <a:prstGeom prst="rect">
          <a:avLst/>
        </a:prstGeom>
        <a:noFill/>
        <a:ln w="9525" cmpd="sng">
          <a:noFill/>
        </a:ln>
      </xdr:spPr>
    </xdr:pic>
    <xdr:clientData/>
  </xdr:twoCellAnchor>
  <xdr:twoCellAnchor editAs="oneCell">
    <xdr:from>
      <xdr:col>5</xdr:col>
      <xdr:colOff>47625</xdr:colOff>
      <xdr:row>308</xdr:row>
      <xdr:rowOff>28575</xdr:rowOff>
    </xdr:from>
    <xdr:to>
      <xdr:col>5</xdr:col>
      <xdr:colOff>4029075</xdr:colOff>
      <xdr:row>308</xdr:row>
      <xdr:rowOff>257175</xdr:rowOff>
    </xdr:to>
    <xdr:pic>
      <xdr:nvPicPr>
        <xdr:cNvPr id="70" name="OptionButton261"/>
        <xdr:cNvPicPr preferRelativeResize="1">
          <a:picLocks noChangeAspect="1"/>
        </xdr:cNvPicPr>
      </xdr:nvPicPr>
      <xdr:blipFill>
        <a:blip r:embed="rId70"/>
        <a:stretch>
          <a:fillRect/>
        </a:stretch>
      </xdr:blipFill>
      <xdr:spPr>
        <a:xfrm>
          <a:off x="12573000" y="167620950"/>
          <a:ext cx="3981450" cy="228600"/>
        </a:xfrm>
        <a:prstGeom prst="rect">
          <a:avLst/>
        </a:prstGeom>
        <a:noFill/>
        <a:ln w="9525" cmpd="sng">
          <a:noFill/>
        </a:ln>
      </xdr:spPr>
    </xdr:pic>
    <xdr:clientData/>
  </xdr:twoCellAnchor>
  <xdr:twoCellAnchor editAs="oneCell">
    <xdr:from>
      <xdr:col>5</xdr:col>
      <xdr:colOff>47625</xdr:colOff>
      <xdr:row>309</xdr:row>
      <xdr:rowOff>9525</xdr:rowOff>
    </xdr:from>
    <xdr:to>
      <xdr:col>5</xdr:col>
      <xdr:colOff>3962400</xdr:colOff>
      <xdr:row>309</xdr:row>
      <xdr:rowOff>257175</xdr:rowOff>
    </xdr:to>
    <xdr:pic>
      <xdr:nvPicPr>
        <xdr:cNvPr id="71" name="OptionButton262"/>
        <xdr:cNvPicPr preferRelativeResize="1">
          <a:picLocks noChangeAspect="1"/>
        </xdr:cNvPicPr>
      </xdr:nvPicPr>
      <xdr:blipFill>
        <a:blip r:embed="rId71"/>
        <a:stretch>
          <a:fillRect/>
        </a:stretch>
      </xdr:blipFill>
      <xdr:spPr>
        <a:xfrm>
          <a:off x="12573000" y="167878125"/>
          <a:ext cx="3914775" cy="247650"/>
        </a:xfrm>
        <a:prstGeom prst="rect">
          <a:avLst/>
        </a:prstGeom>
        <a:noFill/>
        <a:ln w="9525" cmpd="sng">
          <a:noFill/>
        </a:ln>
      </xdr:spPr>
    </xdr:pic>
    <xdr:clientData/>
  </xdr:twoCellAnchor>
  <xdr:twoCellAnchor editAs="oneCell">
    <xdr:from>
      <xdr:col>5</xdr:col>
      <xdr:colOff>57150</xdr:colOff>
      <xdr:row>311</xdr:row>
      <xdr:rowOff>28575</xdr:rowOff>
    </xdr:from>
    <xdr:to>
      <xdr:col>5</xdr:col>
      <xdr:colOff>4000500</xdr:colOff>
      <xdr:row>311</xdr:row>
      <xdr:rowOff>295275</xdr:rowOff>
    </xdr:to>
    <xdr:pic>
      <xdr:nvPicPr>
        <xdr:cNvPr id="72" name="OptionButtonQ55Reset"/>
        <xdr:cNvPicPr preferRelativeResize="1">
          <a:picLocks noChangeAspect="1"/>
        </xdr:cNvPicPr>
      </xdr:nvPicPr>
      <xdr:blipFill>
        <a:blip r:embed="rId72"/>
        <a:stretch>
          <a:fillRect/>
        </a:stretch>
      </xdr:blipFill>
      <xdr:spPr>
        <a:xfrm>
          <a:off x="12582525" y="168497250"/>
          <a:ext cx="3943350" cy="266700"/>
        </a:xfrm>
        <a:prstGeom prst="rect">
          <a:avLst/>
        </a:prstGeom>
        <a:noFill/>
        <a:ln w="9525" cmpd="sng">
          <a:noFill/>
        </a:ln>
      </xdr:spPr>
    </xdr:pic>
    <xdr:clientData/>
  </xdr:twoCellAnchor>
  <xdr:twoCellAnchor editAs="oneCell">
    <xdr:from>
      <xdr:col>5</xdr:col>
      <xdr:colOff>47625</xdr:colOff>
      <xdr:row>312</xdr:row>
      <xdr:rowOff>28575</xdr:rowOff>
    </xdr:from>
    <xdr:to>
      <xdr:col>5</xdr:col>
      <xdr:colOff>3990975</xdr:colOff>
      <xdr:row>312</xdr:row>
      <xdr:rowOff>466725</xdr:rowOff>
    </xdr:to>
    <xdr:pic>
      <xdr:nvPicPr>
        <xdr:cNvPr id="73" name="OptionButton264"/>
        <xdr:cNvPicPr preferRelativeResize="1">
          <a:picLocks noChangeAspect="1"/>
        </xdr:cNvPicPr>
      </xdr:nvPicPr>
      <xdr:blipFill>
        <a:blip r:embed="rId73"/>
        <a:stretch>
          <a:fillRect/>
        </a:stretch>
      </xdr:blipFill>
      <xdr:spPr>
        <a:xfrm>
          <a:off x="12573000" y="168802050"/>
          <a:ext cx="3943350" cy="438150"/>
        </a:xfrm>
        <a:prstGeom prst="rect">
          <a:avLst/>
        </a:prstGeom>
        <a:noFill/>
        <a:ln w="9525" cmpd="sng">
          <a:noFill/>
        </a:ln>
      </xdr:spPr>
    </xdr:pic>
    <xdr:clientData/>
  </xdr:twoCellAnchor>
  <xdr:twoCellAnchor editAs="oneCell">
    <xdr:from>
      <xdr:col>5</xdr:col>
      <xdr:colOff>47625</xdr:colOff>
      <xdr:row>313</xdr:row>
      <xdr:rowOff>9525</xdr:rowOff>
    </xdr:from>
    <xdr:to>
      <xdr:col>5</xdr:col>
      <xdr:colOff>4010025</xdr:colOff>
      <xdr:row>314</xdr:row>
      <xdr:rowOff>9525</xdr:rowOff>
    </xdr:to>
    <xdr:pic>
      <xdr:nvPicPr>
        <xdr:cNvPr id="74" name="OptionButton265"/>
        <xdr:cNvPicPr preferRelativeResize="1">
          <a:picLocks noChangeAspect="1"/>
        </xdr:cNvPicPr>
      </xdr:nvPicPr>
      <xdr:blipFill>
        <a:blip r:embed="rId74"/>
        <a:stretch>
          <a:fillRect/>
        </a:stretch>
      </xdr:blipFill>
      <xdr:spPr>
        <a:xfrm>
          <a:off x="12573000" y="169249725"/>
          <a:ext cx="3962400" cy="666750"/>
        </a:xfrm>
        <a:prstGeom prst="rect">
          <a:avLst/>
        </a:prstGeom>
        <a:noFill/>
        <a:ln w="9525" cmpd="sng">
          <a:noFill/>
        </a:ln>
      </xdr:spPr>
    </xdr:pic>
    <xdr:clientData/>
  </xdr:twoCellAnchor>
  <xdr:twoCellAnchor editAs="oneCell">
    <xdr:from>
      <xdr:col>5</xdr:col>
      <xdr:colOff>47625</xdr:colOff>
      <xdr:row>314</xdr:row>
      <xdr:rowOff>38100</xdr:rowOff>
    </xdr:from>
    <xdr:to>
      <xdr:col>5</xdr:col>
      <xdr:colOff>4000500</xdr:colOff>
      <xdr:row>314</xdr:row>
      <xdr:rowOff>733425</xdr:rowOff>
    </xdr:to>
    <xdr:pic>
      <xdr:nvPicPr>
        <xdr:cNvPr id="75" name="OptionButton266"/>
        <xdr:cNvPicPr preferRelativeResize="1">
          <a:picLocks noChangeAspect="1"/>
        </xdr:cNvPicPr>
      </xdr:nvPicPr>
      <xdr:blipFill>
        <a:blip r:embed="rId75"/>
        <a:stretch>
          <a:fillRect/>
        </a:stretch>
      </xdr:blipFill>
      <xdr:spPr>
        <a:xfrm>
          <a:off x="12573000" y="169945050"/>
          <a:ext cx="3952875" cy="695325"/>
        </a:xfrm>
        <a:prstGeom prst="rect">
          <a:avLst/>
        </a:prstGeom>
        <a:noFill/>
        <a:ln w="9525" cmpd="sng">
          <a:noFill/>
        </a:ln>
      </xdr:spPr>
    </xdr:pic>
    <xdr:clientData/>
  </xdr:twoCellAnchor>
  <xdr:twoCellAnchor editAs="oneCell">
    <xdr:from>
      <xdr:col>5</xdr:col>
      <xdr:colOff>47625</xdr:colOff>
      <xdr:row>315</xdr:row>
      <xdr:rowOff>28575</xdr:rowOff>
    </xdr:from>
    <xdr:to>
      <xdr:col>5</xdr:col>
      <xdr:colOff>3962400</xdr:colOff>
      <xdr:row>315</xdr:row>
      <xdr:rowOff>1076325</xdr:rowOff>
    </xdr:to>
    <xdr:pic>
      <xdr:nvPicPr>
        <xdr:cNvPr id="76" name="OptionButtonQ56Reset"/>
        <xdr:cNvPicPr preferRelativeResize="1">
          <a:picLocks noChangeAspect="1"/>
        </xdr:cNvPicPr>
      </xdr:nvPicPr>
      <xdr:blipFill>
        <a:blip r:embed="rId76"/>
        <a:stretch>
          <a:fillRect/>
        </a:stretch>
      </xdr:blipFill>
      <xdr:spPr>
        <a:xfrm>
          <a:off x="12573000" y="170688000"/>
          <a:ext cx="3914775" cy="1047750"/>
        </a:xfrm>
        <a:prstGeom prst="rect">
          <a:avLst/>
        </a:prstGeom>
        <a:noFill/>
        <a:ln w="9525" cmpd="sng">
          <a:noFill/>
        </a:ln>
      </xdr:spPr>
    </xdr:pic>
    <xdr:clientData/>
  </xdr:twoCellAnchor>
  <xdr:twoCellAnchor editAs="oneCell">
    <xdr:from>
      <xdr:col>5</xdr:col>
      <xdr:colOff>47625</xdr:colOff>
      <xdr:row>320</xdr:row>
      <xdr:rowOff>28575</xdr:rowOff>
    </xdr:from>
    <xdr:to>
      <xdr:col>5</xdr:col>
      <xdr:colOff>4000500</xdr:colOff>
      <xdr:row>320</xdr:row>
      <xdr:rowOff>685800</xdr:rowOff>
    </xdr:to>
    <xdr:pic>
      <xdr:nvPicPr>
        <xdr:cNvPr id="77" name="OptionButton268"/>
        <xdr:cNvPicPr preferRelativeResize="1">
          <a:picLocks noChangeAspect="1"/>
        </xdr:cNvPicPr>
      </xdr:nvPicPr>
      <xdr:blipFill>
        <a:blip r:embed="rId77"/>
        <a:stretch>
          <a:fillRect/>
        </a:stretch>
      </xdr:blipFill>
      <xdr:spPr>
        <a:xfrm>
          <a:off x="12573000" y="174202725"/>
          <a:ext cx="3952875" cy="657225"/>
        </a:xfrm>
        <a:prstGeom prst="rect">
          <a:avLst/>
        </a:prstGeom>
        <a:noFill/>
        <a:ln w="9525" cmpd="sng">
          <a:noFill/>
        </a:ln>
      </xdr:spPr>
    </xdr:pic>
    <xdr:clientData/>
  </xdr:twoCellAnchor>
  <xdr:twoCellAnchor editAs="oneCell">
    <xdr:from>
      <xdr:col>5</xdr:col>
      <xdr:colOff>38100</xdr:colOff>
      <xdr:row>316</xdr:row>
      <xdr:rowOff>28575</xdr:rowOff>
    </xdr:from>
    <xdr:to>
      <xdr:col>5</xdr:col>
      <xdr:colOff>4000500</xdr:colOff>
      <xdr:row>316</xdr:row>
      <xdr:rowOff>666750</xdr:rowOff>
    </xdr:to>
    <xdr:pic>
      <xdr:nvPicPr>
        <xdr:cNvPr id="78" name="OptionButton269"/>
        <xdr:cNvPicPr preferRelativeResize="1">
          <a:picLocks noChangeAspect="1"/>
        </xdr:cNvPicPr>
      </xdr:nvPicPr>
      <xdr:blipFill>
        <a:blip r:embed="rId78"/>
        <a:stretch>
          <a:fillRect/>
        </a:stretch>
      </xdr:blipFill>
      <xdr:spPr>
        <a:xfrm>
          <a:off x="12563475" y="171811950"/>
          <a:ext cx="3962400" cy="638175"/>
        </a:xfrm>
        <a:prstGeom prst="rect">
          <a:avLst/>
        </a:prstGeom>
        <a:noFill/>
        <a:ln w="9525" cmpd="sng">
          <a:noFill/>
        </a:ln>
      </xdr:spPr>
    </xdr:pic>
    <xdr:clientData/>
  </xdr:twoCellAnchor>
  <xdr:twoCellAnchor editAs="oneCell">
    <xdr:from>
      <xdr:col>5</xdr:col>
      <xdr:colOff>47625</xdr:colOff>
      <xdr:row>317</xdr:row>
      <xdr:rowOff>9525</xdr:rowOff>
    </xdr:from>
    <xdr:to>
      <xdr:col>5</xdr:col>
      <xdr:colOff>4000500</xdr:colOff>
      <xdr:row>318</xdr:row>
      <xdr:rowOff>9525</xdr:rowOff>
    </xdr:to>
    <xdr:pic>
      <xdr:nvPicPr>
        <xdr:cNvPr id="79" name="OptionButton270"/>
        <xdr:cNvPicPr preferRelativeResize="1">
          <a:picLocks noChangeAspect="1"/>
        </xdr:cNvPicPr>
      </xdr:nvPicPr>
      <xdr:blipFill>
        <a:blip r:embed="rId79"/>
        <a:stretch>
          <a:fillRect/>
        </a:stretch>
      </xdr:blipFill>
      <xdr:spPr>
        <a:xfrm>
          <a:off x="12573000" y="172459650"/>
          <a:ext cx="3952875" cy="476250"/>
        </a:xfrm>
        <a:prstGeom prst="rect">
          <a:avLst/>
        </a:prstGeom>
        <a:noFill/>
        <a:ln w="9525" cmpd="sng">
          <a:noFill/>
        </a:ln>
      </xdr:spPr>
    </xdr:pic>
    <xdr:clientData/>
  </xdr:twoCellAnchor>
  <xdr:twoCellAnchor editAs="oneCell">
    <xdr:from>
      <xdr:col>5</xdr:col>
      <xdr:colOff>47625</xdr:colOff>
      <xdr:row>318</xdr:row>
      <xdr:rowOff>9525</xdr:rowOff>
    </xdr:from>
    <xdr:to>
      <xdr:col>5</xdr:col>
      <xdr:colOff>4000500</xdr:colOff>
      <xdr:row>319</xdr:row>
      <xdr:rowOff>9525</xdr:rowOff>
    </xdr:to>
    <xdr:pic>
      <xdr:nvPicPr>
        <xdr:cNvPr id="80" name="OptionButton271"/>
        <xdr:cNvPicPr preferRelativeResize="1">
          <a:picLocks noChangeAspect="1"/>
        </xdr:cNvPicPr>
      </xdr:nvPicPr>
      <xdr:blipFill>
        <a:blip r:embed="rId80"/>
        <a:stretch>
          <a:fillRect/>
        </a:stretch>
      </xdr:blipFill>
      <xdr:spPr>
        <a:xfrm>
          <a:off x="12573000" y="172935900"/>
          <a:ext cx="3952875" cy="590550"/>
        </a:xfrm>
        <a:prstGeom prst="rect">
          <a:avLst/>
        </a:prstGeom>
        <a:noFill/>
        <a:ln w="9525" cmpd="sng">
          <a:noFill/>
        </a:ln>
      </xdr:spPr>
    </xdr:pic>
    <xdr:clientData/>
  </xdr:twoCellAnchor>
  <xdr:twoCellAnchor editAs="oneCell">
    <xdr:from>
      <xdr:col>5</xdr:col>
      <xdr:colOff>47625</xdr:colOff>
      <xdr:row>319</xdr:row>
      <xdr:rowOff>9525</xdr:rowOff>
    </xdr:from>
    <xdr:to>
      <xdr:col>5</xdr:col>
      <xdr:colOff>3990975</xdr:colOff>
      <xdr:row>319</xdr:row>
      <xdr:rowOff>600075</xdr:rowOff>
    </xdr:to>
    <xdr:pic>
      <xdr:nvPicPr>
        <xdr:cNvPr id="81" name="OptionButton272"/>
        <xdr:cNvPicPr preferRelativeResize="1">
          <a:picLocks noChangeAspect="1"/>
        </xdr:cNvPicPr>
      </xdr:nvPicPr>
      <xdr:blipFill>
        <a:blip r:embed="rId81"/>
        <a:stretch>
          <a:fillRect/>
        </a:stretch>
      </xdr:blipFill>
      <xdr:spPr>
        <a:xfrm>
          <a:off x="12573000" y="173526450"/>
          <a:ext cx="3943350" cy="590550"/>
        </a:xfrm>
        <a:prstGeom prst="rect">
          <a:avLst/>
        </a:prstGeom>
        <a:noFill/>
        <a:ln w="9525" cmpd="sng">
          <a:noFill/>
        </a:ln>
      </xdr:spPr>
    </xdr:pic>
    <xdr:clientData/>
  </xdr:twoCellAnchor>
  <xdr:twoCellAnchor editAs="oneCell">
    <xdr:from>
      <xdr:col>5</xdr:col>
      <xdr:colOff>47625</xdr:colOff>
      <xdr:row>321</xdr:row>
      <xdr:rowOff>38100</xdr:rowOff>
    </xdr:from>
    <xdr:to>
      <xdr:col>5</xdr:col>
      <xdr:colOff>3457575</xdr:colOff>
      <xdr:row>321</xdr:row>
      <xdr:rowOff>323850</xdr:rowOff>
    </xdr:to>
    <xdr:pic>
      <xdr:nvPicPr>
        <xdr:cNvPr id="82" name="OptionButtonQ57Reset"/>
        <xdr:cNvPicPr preferRelativeResize="1">
          <a:picLocks noChangeAspect="1"/>
        </xdr:cNvPicPr>
      </xdr:nvPicPr>
      <xdr:blipFill>
        <a:blip r:embed="rId82"/>
        <a:stretch>
          <a:fillRect/>
        </a:stretch>
      </xdr:blipFill>
      <xdr:spPr>
        <a:xfrm>
          <a:off x="12573000" y="174907575"/>
          <a:ext cx="3409950" cy="285750"/>
        </a:xfrm>
        <a:prstGeom prst="rect">
          <a:avLst/>
        </a:prstGeom>
        <a:noFill/>
        <a:ln w="9525" cmpd="sng">
          <a:noFill/>
        </a:ln>
      </xdr:spPr>
    </xdr:pic>
    <xdr:clientData/>
  </xdr:twoCellAnchor>
  <xdr:twoCellAnchor editAs="oneCell">
    <xdr:from>
      <xdr:col>5</xdr:col>
      <xdr:colOff>47625</xdr:colOff>
      <xdr:row>347</xdr:row>
      <xdr:rowOff>38100</xdr:rowOff>
    </xdr:from>
    <xdr:to>
      <xdr:col>5</xdr:col>
      <xdr:colOff>4010025</xdr:colOff>
      <xdr:row>347</xdr:row>
      <xdr:rowOff>466725</xdr:rowOff>
    </xdr:to>
    <xdr:pic>
      <xdr:nvPicPr>
        <xdr:cNvPr id="83" name="OptionButton274"/>
        <xdr:cNvPicPr preferRelativeResize="1">
          <a:picLocks noChangeAspect="1"/>
        </xdr:cNvPicPr>
      </xdr:nvPicPr>
      <xdr:blipFill>
        <a:blip r:embed="rId83"/>
        <a:stretch>
          <a:fillRect/>
        </a:stretch>
      </xdr:blipFill>
      <xdr:spPr>
        <a:xfrm>
          <a:off x="12573000" y="190547625"/>
          <a:ext cx="3962400" cy="428625"/>
        </a:xfrm>
        <a:prstGeom prst="rect">
          <a:avLst/>
        </a:prstGeom>
        <a:noFill/>
        <a:ln w="9525" cmpd="sng">
          <a:noFill/>
        </a:ln>
      </xdr:spPr>
    </xdr:pic>
    <xdr:clientData/>
  </xdr:twoCellAnchor>
  <xdr:twoCellAnchor editAs="oneCell">
    <xdr:from>
      <xdr:col>5</xdr:col>
      <xdr:colOff>28575</xdr:colOff>
      <xdr:row>343</xdr:row>
      <xdr:rowOff>28575</xdr:rowOff>
    </xdr:from>
    <xdr:to>
      <xdr:col>5</xdr:col>
      <xdr:colOff>4000500</xdr:colOff>
      <xdr:row>343</xdr:row>
      <xdr:rowOff>504825</xdr:rowOff>
    </xdr:to>
    <xdr:pic>
      <xdr:nvPicPr>
        <xdr:cNvPr id="84" name="OptionButton275"/>
        <xdr:cNvPicPr preferRelativeResize="1">
          <a:picLocks noChangeAspect="1"/>
        </xdr:cNvPicPr>
      </xdr:nvPicPr>
      <xdr:blipFill>
        <a:blip r:embed="rId84"/>
        <a:stretch>
          <a:fillRect/>
        </a:stretch>
      </xdr:blipFill>
      <xdr:spPr>
        <a:xfrm>
          <a:off x="12553950" y="187213875"/>
          <a:ext cx="3971925" cy="476250"/>
        </a:xfrm>
        <a:prstGeom prst="rect">
          <a:avLst/>
        </a:prstGeom>
        <a:noFill/>
        <a:ln w="9525" cmpd="sng">
          <a:noFill/>
        </a:ln>
      </xdr:spPr>
    </xdr:pic>
    <xdr:clientData/>
  </xdr:twoCellAnchor>
  <xdr:twoCellAnchor editAs="oneCell">
    <xdr:from>
      <xdr:col>5</xdr:col>
      <xdr:colOff>47625</xdr:colOff>
      <xdr:row>344</xdr:row>
      <xdr:rowOff>28575</xdr:rowOff>
    </xdr:from>
    <xdr:to>
      <xdr:col>5</xdr:col>
      <xdr:colOff>4029075</xdr:colOff>
      <xdr:row>344</xdr:row>
      <xdr:rowOff>714375</xdr:rowOff>
    </xdr:to>
    <xdr:pic>
      <xdr:nvPicPr>
        <xdr:cNvPr id="85" name="OptionButton276"/>
        <xdr:cNvPicPr preferRelativeResize="1">
          <a:picLocks noChangeAspect="1"/>
        </xdr:cNvPicPr>
      </xdr:nvPicPr>
      <xdr:blipFill>
        <a:blip r:embed="rId85"/>
        <a:stretch>
          <a:fillRect/>
        </a:stretch>
      </xdr:blipFill>
      <xdr:spPr>
        <a:xfrm>
          <a:off x="12573000" y="187756800"/>
          <a:ext cx="3981450" cy="685800"/>
        </a:xfrm>
        <a:prstGeom prst="rect">
          <a:avLst/>
        </a:prstGeom>
        <a:noFill/>
        <a:ln w="9525" cmpd="sng">
          <a:noFill/>
        </a:ln>
      </xdr:spPr>
    </xdr:pic>
    <xdr:clientData/>
  </xdr:twoCellAnchor>
  <xdr:twoCellAnchor editAs="oneCell">
    <xdr:from>
      <xdr:col>5</xdr:col>
      <xdr:colOff>47625</xdr:colOff>
      <xdr:row>345</xdr:row>
      <xdr:rowOff>28575</xdr:rowOff>
    </xdr:from>
    <xdr:to>
      <xdr:col>5</xdr:col>
      <xdr:colOff>3971925</xdr:colOff>
      <xdr:row>345</xdr:row>
      <xdr:rowOff>885825</xdr:rowOff>
    </xdr:to>
    <xdr:pic>
      <xdr:nvPicPr>
        <xdr:cNvPr id="86" name="OptionButton277"/>
        <xdr:cNvPicPr preferRelativeResize="1">
          <a:picLocks noChangeAspect="1"/>
        </xdr:cNvPicPr>
      </xdr:nvPicPr>
      <xdr:blipFill>
        <a:blip r:embed="rId86"/>
        <a:stretch>
          <a:fillRect/>
        </a:stretch>
      </xdr:blipFill>
      <xdr:spPr>
        <a:xfrm>
          <a:off x="12573000" y="188480700"/>
          <a:ext cx="3924300" cy="857250"/>
        </a:xfrm>
        <a:prstGeom prst="rect">
          <a:avLst/>
        </a:prstGeom>
        <a:noFill/>
        <a:ln w="9525" cmpd="sng">
          <a:noFill/>
        </a:ln>
      </xdr:spPr>
    </xdr:pic>
    <xdr:clientData/>
  </xdr:twoCellAnchor>
  <xdr:twoCellAnchor editAs="oneCell">
    <xdr:from>
      <xdr:col>5</xdr:col>
      <xdr:colOff>47625</xdr:colOff>
      <xdr:row>346</xdr:row>
      <xdr:rowOff>28575</xdr:rowOff>
    </xdr:from>
    <xdr:to>
      <xdr:col>5</xdr:col>
      <xdr:colOff>4029075</xdr:colOff>
      <xdr:row>346</xdr:row>
      <xdr:rowOff>1114425</xdr:rowOff>
    </xdr:to>
    <xdr:pic>
      <xdr:nvPicPr>
        <xdr:cNvPr id="87" name="OptionButton278"/>
        <xdr:cNvPicPr preferRelativeResize="1">
          <a:picLocks noChangeAspect="1"/>
        </xdr:cNvPicPr>
      </xdr:nvPicPr>
      <xdr:blipFill>
        <a:blip r:embed="rId87"/>
        <a:stretch>
          <a:fillRect/>
        </a:stretch>
      </xdr:blipFill>
      <xdr:spPr>
        <a:xfrm>
          <a:off x="12573000" y="189395100"/>
          <a:ext cx="3981450" cy="1085850"/>
        </a:xfrm>
        <a:prstGeom prst="rect">
          <a:avLst/>
        </a:prstGeom>
        <a:noFill/>
        <a:ln w="9525" cmpd="sng">
          <a:noFill/>
        </a:ln>
      </xdr:spPr>
    </xdr:pic>
    <xdr:clientData/>
  </xdr:twoCellAnchor>
  <xdr:twoCellAnchor editAs="oneCell">
    <xdr:from>
      <xdr:col>5</xdr:col>
      <xdr:colOff>57150</xdr:colOff>
      <xdr:row>348</xdr:row>
      <xdr:rowOff>38100</xdr:rowOff>
    </xdr:from>
    <xdr:to>
      <xdr:col>5</xdr:col>
      <xdr:colOff>3990975</xdr:colOff>
      <xdr:row>348</xdr:row>
      <xdr:rowOff>295275</xdr:rowOff>
    </xdr:to>
    <xdr:pic>
      <xdr:nvPicPr>
        <xdr:cNvPr id="88" name="OptionButtonQ64Reset"/>
        <xdr:cNvPicPr preferRelativeResize="1">
          <a:picLocks noChangeAspect="1"/>
        </xdr:cNvPicPr>
      </xdr:nvPicPr>
      <xdr:blipFill>
        <a:blip r:embed="rId88"/>
        <a:stretch>
          <a:fillRect/>
        </a:stretch>
      </xdr:blipFill>
      <xdr:spPr>
        <a:xfrm>
          <a:off x="12582525" y="191061975"/>
          <a:ext cx="3933825" cy="257175"/>
        </a:xfrm>
        <a:prstGeom prst="rect">
          <a:avLst/>
        </a:prstGeom>
        <a:noFill/>
        <a:ln w="9525" cmpd="sng">
          <a:noFill/>
        </a:ln>
      </xdr:spPr>
    </xdr:pic>
    <xdr:clientData/>
  </xdr:twoCellAnchor>
  <xdr:twoCellAnchor editAs="oneCell">
    <xdr:from>
      <xdr:col>5</xdr:col>
      <xdr:colOff>47625</xdr:colOff>
      <xdr:row>328</xdr:row>
      <xdr:rowOff>28575</xdr:rowOff>
    </xdr:from>
    <xdr:to>
      <xdr:col>5</xdr:col>
      <xdr:colOff>4000500</xdr:colOff>
      <xdr:row>328</xdr:row>
      <xdr:rowOff>904875</xdr:rowOff>
    </xdr:to>
    <xdr:pic>
      <xdr:nvPicPr>
        <xdr:cNvPr id="89" name="OptionButton280"/>
        <xdr:cNvPicPr preferRelativeResize="1">
          <a:picLocks noChangeAspect="1"/>
        </xdr:cNvPicPr>
      </xdr:nvPicPr>
      <xdr:blipFill>
        <a:blip r:embed="rId89"/>
        <a:stretch>
          <a:fillRect/>
        </a:stretch>
      </xdr:blipFill>
      <xdr:spPr>
        <a:xfrm>
          <a:off x="12573000" y="177022125"/>
          <a:ext cx="3952875" cy="876300"/>
        </a:xfrm>
        <a:prstGeom prst="rect">
          <a:avLst/>
        </a:prstGeom>
        <a:noFill/>
        <a:ln w="9525" cmpd="sng">
          <a:noFill/>
        </a:ln>
      </xdr:spPr>
    </xdr:pic>
    <xdr:clientData/>
  </xdr:twoCellAnchor>
  <xdr:twoCellAnchor editAs="oneCell">
    <xdr:from>
      <xdr:col>5</xdr:col>
      <xdr:colOff>47625</xdr:colOff>
      <xdr:row>329</xdr:row>
      <xdr:rowOff>9525</xdr:rowOff>
    </xdr:from>
    <xdr:to>
      <xdr:col>5</xdr:col>
      <xdr:colOff>4010025</xdr:colOff>
      <xdr:row>329</xdr:row>
      <xdr:rowOff>495300</xdr:rowOff>
    </xdr:to>
    <xdr:pic>
      <xdr:nvPicPr>
        <xdr:cNvPr id="90" name="OptionButton281"/>
        <xdr:cNvPicPr preferRelativeResize="1">
          <a:picLocks noChangeAspect="1"/>
        </xdr:cNvPicPr>
      </xdr:nvPicPr>
      <xdr:blipFill>
        <a:blip r:embed="rId90"/>
        <a:stretch>
          <a:fillRect/>
        </a:stretch>
      </xdr:blipFill>
      <xdr:spPr>
        <a:xfrm>
          <a:off x="12573000" y="177927000"/>
          <a:ext cx="3962400" cy="485775"/>
        </a:xfrm>
        <a:prstGeom prst="rect">
          <a:avLst/>
        </a:prstGeom>
        <a:noFill/>
        <a:ln w="9525" cmpd="sng">
          <a:noFill/>
        </a:ln>
      </xdr:spPr>
    </xdr:pic>
    <xdr:clientData/>
  </xdr:twoCellAnchor>
  <xdr:twoCellAnchor editAs="oneCell">
    <xdr:from>
      <xdr:col>5</xdr:col>
      <xdr:colOff>47625</xdr:colOff>
      <xdr:row>330</xdr:row>
      <xdr:rowOff>28575</xdr:rowOff>
    </xdr:from>
    <xdr:to>
      <xdr:col>5</xdr:col>
      <xdr:colOff>4029075</xdr:colOff>
      <xdr:row>330</xdr:row>
      <xdr:rowOff>695325</xdr:rowOff>
    </xdr:to>
    <xdr:pic>
      <xdr:nvPicPr>
        <xdr:cNvPr id="91" name="OptionButton282"/>
        <xdr:cNvPicPr preferRelativeResize="1">
          <a:picLocks noChangeAspect="1"/>
        </xdr:cNvPicPr>
      </xdr:nvPicPr>
      <xdr:blipFill>
        <a:blip r:embed="rId91"/>
        <a:stretch>
          <a:fillRect/>
        </a:stretch>
      </xdr:blipFill>
      <xdr:spPr>
        <a:xfrm>
          <a:off x="12573000" y="178479450"/>
          <a:ext cx="3981450" cy="666750"/>
        </a:xfrm>
        <a:prstGeom prst="rect">
          <a:avLst/>
        </a:prstGeom>
        <a:noFill/>
        <a:ln w="9525" cmpd="sng">
          <a:noFill/>
        </a:ln>
      </xdr:spPr>
    </xdr:pic>
    <xdr:clientData/>
  </xdr:twoCellAnchor>
  <xdr:twoCellAnchor editAs="oneCell">
    <xdr:from>
      <xdr:col>5</xdr:col>
      <xdr:colOff>47625</xdr:colOff>
      <xdr:row>331</xdr:row>
      <xdr:rowOff>28575</xdr:rowOff>
    </xdr:from>
    <xdr:to>
      <xdr:col>5</xdr:col>
      <xdr:colOff>3457575</xdr:colOff>
      <xdr:row>331</xdr:row>
      <xdr:rowOff>276225</xdr:rowOff>
    </xdr:to>
    <xdr:pic>
      <xdr:nvPicPr>
        <xdr:cNvPr id="92" name="OptionButtonQ60Reset"/>
        <xdr:cNvPicPr preferRelativeResize="1">
          <a:picLocks noChangeAspect="1"/>
        </xdr:cNvPicPr>
      </xdr:nvPicPr>
      <xdr:blipFill>
        <a:blip r:embed="rId92"/>
        <a:stretch>
          <a:fillRect/>
        </a:stretch>
      </xdr:blipFill>
      <xdr:spPr>
        <a:xfrm>
          <a:off x="12573000" y="179222400"/>
          <a:ext cx="3409950" cy="247650"/>
        </a:xfrm>
        <a:prstGeom prst="rect">
          <a:avLst/>
        </a:prstGeom>
        <a:noFill/>
        <a:ln w="9525" cmpd="sng">
          <a:noFill/>
        </a:ln>
      </xdr:spPr>
    </xdr:pic>
    <xdr:clientData/>
  </xdr:twoCellAnchor>
  <xdr:twoCellAnchor editAs="oneCell">
    <xdr:from>
      <xdr:col>5</xdr:col>
      <xdr:colOff>9525</xdr:colOff>
      <xdr:row>332</xdr:row>
      <xdr:rowOff>28575</xdr:rowOff>
    </xdr:from>
    <xdr:to>
      <xdr:col>5</xdr:col>
      <xdr:colOff>3990975</xdr:colOff>
      <xdr:row>332</xdr:row>
      <xdr:rowOff>904875</xdr:rowOff>
    </xdr:to>
    <xdr:pic>
      <xdr:nvPicPr>
        <xdr:cNvPr id="93" name="OptionButton284"/>
        <xdr:cNvPicPr preferRelativeResize="1">
          <a:picLocks noChangeAspect="1"/>
        </xdr:cNvPicPr>
      </xdr:nvPicPr>
      <xdr:blipFill>
        <a:blip r:embed="rId93"/>
        <a:stretch>
          <a:fillRect/>
        </a:stretch>
      </xdr:blipFill>
      <xdr:spPr>
        <a:xfrm>
          <a:off x="12534900" y="179536725"/>
          <a:ext cx="3981450" cy="876300"/>
        </a:xfrm>
        <a:prstGeom prst="rect">
          <a:avLst/>
        </a:prstGeom>
        <a:noFill/>
        <a:ln w="9525" cmpd="sng">
          <a:noFill/>
        </a:ln>
      </xdr:spPr>
    </xdr:pic>
    <xdr:clientData/>
  </xdr:twoCellAnchor>
  <xdr:twoCellAnchor editAs="oneCell">
    <xdr:from>
      <xdr:col>5</xdr:col>
      <xdr:colOff>47625</xdr:colOff>
      <xdr:row>333</xdr:row>
      <xdr:rowOff>28575</xdr:rowOff>
    </xdr:from>
    <xdr:to>
      <xdr:col>5</xdr:col>
      <xdr:colOff>4010025</xdr:colOff>
      <xdr:row>333</xdr:row>
      <xdr:rowOff>523875</xdr:rowOff>
    </xdr:to>
    <xdr:pic>
      <xdr:nvPicPr>
        <xdr:cNvPr id="94" name="OptionButton285"/>
        <xdr:cNvPicPr preferRelativeResize="1">
          <a:picLocks noChangeAspect="1"/>
        </xdr:cNvPicPr>
      </xdr:nvPicPr>
      <xdr:blipFill>
        <a:blip r:embed="rId94"/>
        <a:stretch>
          <a:fillRect/>
        </a:stretch>
      </xdr:blipFill>
      <xdr:spPr>
        <a:xfrm>
          <a:off x="12573000" y="180470175"/>
          <a:ext cx="3962400" cy="495300"/>
        </a:xfrm>
        <a:prstGeom prst="rect">
          <a:avLst/>
        </a:prstGeom>
        <a:noFill/>
        <a:ln w="9525" cmpd="sng">
          <a:noFill/>
        </a:ln>
      </xdr:spPr>
    </xdr:pic>
    <xdr:clientData/>
  </xdr:twoCellAnchor>
  <xdr:twoCellAnchor editAs="oneCell">
    <xdr:from>
      <xdr:col>5</xdr:col>
      <xdr:colOff>47625</xdr:colOff>
      <xdr:row>334</xdr:row>
      <xdr:rowOff>28575</xdr:rowOff>
    </xdr:from>
    <xdr:to>
      <xdr:col>5</xdr:col>
      <xdr:colOff>3990975</xdr:colOff>
      <xdr:row>334</xdr:row>
      <xdr:rowOff>714375</xdr:rowOff>
    </xdr:to>
    <xdr:pic>
      <xdr:nvPicPr>
        <xdr:cNvPr id="95" name="OptionButton286"/>
        <xdr:cNvPicPr preferRelativeResize="1">
          <a:picLocks noChangeAspect="1"/>
        </xdr:cNvPicPr>
      </xdr:nvPicPr>
      <xdr:blipFill>
        <a:blip r:embed="rId95"/>
        <a:stretch>
          <a:fillRect/>
        </a:stretch>
      </xdr:blipFill>
      <xdr:spPr>
        <a:xfrm>
          <a:off x="12573000" y="181013100"/>
          <a:ext cx="3943350" cy="685800"/>
        </a:xfrm>
        <a:prstGeom prst="rect">
          <a:avLst/>
        </a:prstGeom>
        <a:noFill/>
        <a:ln w="9525" cmpd="sng">
          <a:noFill/>
        </a:ln>
      </xdr:spPr>
    </xdr:pic>
    <xdr:clientData/>
  </xdr:twoCellAnchor>
  <xdr:twoCellAnchor editAs="oneCell">
    <xdr:from>
      <xdr:col>5</xdr:col>
      <xdr:colOff>47625</xdr:colOff>
      <xdr:row>335</xdr:row>
      <xdr:rowOff>38100</xdr:rowOff>
    </xdr:from>
    <xdr:to>
      <xdr:col>5</xdr:col>
      <xdr:colOff>3457575</xdr:colOff>
      <xdr:row>335</xdr:row>
      <xdr:rowOff>276225</xdr:rowOff>
    </xdr:to>
    <xdr:pic>
      <xdr:nvPicPr>
        <xdr:cNvPr id="96" name="OptionButtonQ61Reset"/>
        <xdr:cNvPicPr preferRelativeResize="1">
          <a:picLocks noChangeAspect="1"/>
        </xdr:cNvPicPr>
      </xdr:nvPicPr>
      <xdr:blipFill>
        <a:blip r:embed="rId96"/>
        <a:stretch>
          <a:fillRect/>
        </a:stretch>
      </xdr:blipFill>
      <xdr:spPr>
        <a:xfrm>
          <a:off x="12573000" y="181784625"/>
          <a:ext cx="3409950" cy="238125"/>
        </a:xfrm>
        <a:prstGeom prst="rect">
          <a:avLst/>
        </a:prstGeom>
        <a:noFill/>
        <a:ln w="9525" cmpd="sng">
          <a:noFill/>
        </a:ln>
      </xdr:spPr>
    </xdr:pic>
    <xdr:clientData/>
  </xdr:twoCellAnchor>
  <xdr:twoCellAnchor editAs="oneCell">
    <xdr:from>
      <xdr:col>5</xdr:col>
      <xdr:colOff>47625</xdr:colOff>
      <xdr:row>336</xdr:row>
      <xdr:rowOff>28575</xdr:rowOff>
    </xdr:from>
    <xdr:to>
      <xdr:col>5</xdr:col>
      <xdr:colOff>3895725</xdr:colOff>
      <xdr:row>336</xdr:row>
      <xdr:rowOff>257175</xdr:rowOff>
    </xdr:to>
    <xdr:pic>
      <xdr:nvPicPr>
        <xdr:cNvPr id="97" name="OptionButton288"/>
        <xdr:cNvPicPr preferRelativeResize="1">
          <a:picLocks noChangeAspect="1"/>
        </xdr:cNvPicPr>
      </xdr:nvPicPr>
      <xdr:blipFill>
        <a:blip r:embed="rId97"/>
        <a:stretch>
          <a:fillRect/>
        </a:stretch>
      </xdr:blipFill>
      <xdr:spPr>
        <a:xfrm>
          <a:off x="12573000" y="182070375"/>
          <a:ext cx="3848100" cy="228600"/>
        </a:xfrm>
        <a:prstGeom prst="rect">
          <a:avLst/>
        </a:prstGeom>
        <a:noFill/>
        <a:ln w="9525" cmpd="sng">
          <a:noFill/>
        </a:ln>
      </xdr:spPr>
    </xdr:pic>
    <xdr:clientData/>
  </xdr:twoCellAnchor>
  <xdr:twoCellAnchor editAs="oneCell">
    <xdr:from>
      <xdr:col>5</xdr:col>
      <xdr:colOff>47625</xdr:colOff>
      <xdr:row>337</xdr:row>
      <xdr:rowOff>28575</xdr:rowOff>
    </xdr:from>
    <xdr:to>
      <xdr:col>5</xdr:col>
      <xdr:colOff>3895725</xdr:colOff>
      <xdr:row>337</xdr:row>
      <xdr:rowOff>304800</xdr:rowOff>
    </xdr:to>
    <xdr:pic>
      <xdr:nvPicPr>
        <xdr:cNvPr id="98" name="OptionButton289"/>
        <xdr:cNvPicPr preferRelativeResize="1">
          <a:picLocks noChangeAspect="1"/>
        </xdr:cNvPicPr>
      </xdr:nvPicPr>
      <xdr:blipFill>
        <a:blip r:embed="rId98"/>
        <a:stretch>
          <a:fillRect/>
        </a:stretch>
      </xdr:blipFill>
      <xdr:spPr>
        <a:xfrm>
          <a:off x="12573000" y="182327550"/>
          <a:ext cx="3848100" cy="276225"/>
        </a:xfrm>
        <a:prstGeom prst="rect">
          <a:avLst/>
        </a:prstGeom>
        <a:noFill/>
        <a:ln w="9525" cmpd="sng">
          <a:noFill/>
        </a:ln>
      </xdr:spPr>
    </xdr:pic>
    <xdr:clientData/>
  </xdr:twoCellAnchor>
  <xdr:twoCellAnchor editAs="oneCell">
    <xdr:from>
      <xdr:col>5</xdr:col>
      <xdr:colOff>47625</xdr:colOff>
      <xdr:row>338</xdr:row>
      <xdr:rowOff>28575</xdr:rowOff>
    </xdr:from>
    <xdr:to>
      <xdr:col>5</xdr:col>
      <xdr:colOff>3848100</xdr:colOff>
      <xdr:row>338</xdr:row>
      <xdr:rowOff>257175</xdr:rowOff>
    </xdr:to>
    <xdr:pic>
      <xdr:nvPicPr>
        <xdr:cNvPr id="99" name="OptionButton290"/>
        <xdr:cNvPicPr preferRelativeResize="1">
          <a:picLocks noChangeAspect="1"/>
        </xdr:cNvPicPr>
      </xdr:nvPicPr>
      <xdr:blipFill>
        <a:blip r:embed="rId99"/>
        <a:stretch>
          <a:fillRect/>
        </a:stretch>
      </xdr:blipFill>
      <xdr:spPr>
        <a:xfrm>
          <a:off x="12573000" y="182670450"/>
          <a:ext cx="3800475" cy="228600"/>
        </a:xfrm>
        <a:prstGeom prst="rect">
          <a:avLst/>
        </a:prstGeom>
        <a:noFill/>
        <a:ln w="9525" cmpd="sng">
          <a:noFill/>
        </a:ln>
      </xdr:spPr>
    </xdr:pic>
    <xdr:clientData/>
  </xdr:twoCellAnchor>
  <xdr:twoCellAnchor editAs="oneCell">
    <xdr:from>
      <xdr:col>5</xdr:col>
      <xdr:colOff>47625</xdr:colOff>
      <xdr:row>339</xdr:row>
      <xdr:rowOff>19050</xdr:rowOff>
    </xdr:from>
    <xdr:to>
      <xdr:col>5</xdr:col>
      <xdr:colOff>3990975</xdr:colOff>
      <xdr:row>339</xdr:row>
      <xdr:rowOff>2924175</xdr:rowOff>
    </xdr:to>
    <xdr:pic>
      <xdr:nvPicPr>
        <xdr:cNvPr id="100" name="OptionButtonQ62Reset"/>
        <xdr:cNvPicPr preferRelativeResize="1">
          <a:picLocks noChangeAspect="1"/>
        </xdr:cNvPicPr>
      </xdr:nvPicPr>
      <xdr:blipFill>
        <a:blip r:embed="rId100"/>
        <a:stretch>
          <a:fillRect/>
        </a:stretch>
      </xdr:blipFill>
      <xdr:spPr>
        <a:xfrm>
          <a:off x="12573000" y="182975250"/>
          <a:ext cx="3943350" cy="2905125"/>
        </a:xfrm>
        <a:prstGeom prst="rect">
          <a:avLst/>
        </a:prstGeom>
        <a:noFill/>
        <a:ln w="9525" cmpd="sng">
          <a:noFill/>
        </a:ln>
      </xdr:spPr>
    </xdr:pic>
    <xdr:clientData/>
  </xdr:twoCellAnchor>
  <xdr:twoCellAnchor editAs="oneCell">
    <xdr:from>
      <xdr:col>7</xdr:col>
      <xdr:colOff>142875</xdr:colOff>
      <xdr:row>368</xdr:row>
      <xdr:rowOff>66675</xdr:rowOff>
    </xdr:from>
    <xdr:to>
      <xdr:col>7</xdr:col>
      <xdr:colOff>1438275</xdr:colOff>
      <xdr:row>368</xdr:row>
      <xdr:rowOff>333375</xdr:rowOff>
    </xdr:to>
    <xdr:pic>
      <xdr:nvPicPr>
        <xdr:cNvPr id="101" name="CommandButton1"/>
        <xdr:cNvPicPr preferRelativeResize="1">
          <a:picLocks noChangeAspect="1"/>
        </xdr:cNvPicPr>
      </xdr:nvPicPr>
      <xdr:blipFill>
        <a:blip r:embed="rId101"/>
        <a:stretch>
          <a:fillRect/>
        </a:stretch>
      </xdr:blipFill>
      <xdr:spPr>
        <a:xfrm>
          <a:off x="17716500" y="193090800"/>
          <a:ext cx="1295400" cy="266700"/>
        </a:xfrm>
        <a:prstGeom prst="rect">
          <a:avLst/>
        </a:prstGeom>
        <a:noFill/>
        <a:ln w="9525" cmpd="sng">
          <a:noFill/>
        </a:ln>
      </xdr:spPr>
    </xdr:pic>
    <xdr:clientData/>
  </xdr:twoCellAnchor>
  <xdr:twoCellAnchor editAs="oneCell">
    <xdr:from>
      <xdr:col>7</xdr:col>
      <xdr:colOff>142875</xdr:colOff>
      <xdr:row>369</xdr:row>
      <xdr:rowOff>66675</xdr:rowOff>
    </xdr:from>
    <xdr:to>
      <xdr:col>7</xdr:col>
      <xdr:colOff>1447800</xdr:colOff>
      <xdr:row>369</xdr:row>
      <xdr:rowOff>333375</xdr:rowOff>
    </xdr:to>
    <xdr:pic>
      <xdr:nvPicPr>
        <xdr:cNvPr id="102" name="CommandButton2"/>
        <xdr:cNvPicPr preferRelativeResize="1">
          <a:picLocks noChangeAspect="1"/>
        </xdr:cNvPicPr>
      </xdr:nvPicPr>
      <xdr:blipFill>
        <a:blip r:embed="rId102"/>
        <a:stretch>
          <a:fillRect/>
        </a:stretch>
      </xdr:blipFill>
      <xdr:spPr>
        <a:xfrm>
          <a:off x="17716500" y="193471800"/>
          <a:ext cx="1304925" cy="266700"/>
        </a:xfrm>
        <a:prstGeom prst="rect">
          <a:avLst/>
        </a:prstGeom>
        <a:noFill/>
        <a:ln w="9525" cmpd="sng">
          <a:noFill/>
        </a:ln>
      </xdr:spPr>
    </xdr:pic>
    <xdr:clientData/>
  </xdr:twoCellAnchor>
  <xdr:twoCellAnchor editAs="oneCell">
    <xdr:from>
      <xdr:col>7</xdr:col>
      <xdr:colOff>142875</xdr:colOff>
      <xdr:row>370</xdr:row>
      <xdr:rowOff>66675</xdr:rowOff>
    </xdr:from>
    <xdr:to>
      <xdr:col>7</xdr:col>
      <xdr:colOff>1438275</xdr:colOff>
      <xdr:row>370</xdr:row>
      <xdr:rowOff>333375</xdr:rowOff>
    </xdr:to>
    <xdr:pic>
      <xdr:nvPicPr>
        <xdr:cNvPr id="103" name="CommandButton3"/>
        <xdr:cNvPicPr preferRelativeResize="1">
          <a:picLocks noChangeAspect="1"/>
        </xdr:cNvPicPr>
      </xdr:nvPicPr>
      <xdr:blipFill>
        <a:blip r:embed="rId103"/>
        <a:stretch>
          <a:fillRect/>
        </a:stretch>
      </xdr:blipFill>
      <xdr:spPr>
        <a:xfrm>
          <a:off x="17716500" y="193852800"/>
          <a:ext cx="1295400" cy="266700"/>
        </a:xfrm>
        <a:prstGeom prst="rect">
          <a:avLst/>
        </a:prstGeom>
        <a:noFill/>
        <a:ln w="9525" cmpd="sng">
          <a:noFill/>
        </a:ln>
      </xdr:spPr>
    </xdr:pic>
    <xdr:clientData/>
  </xdr:twoCellAnchor>
  <xdr:twoCellAnchor editAs="oneCell">
    <xdr:from>
      <xdr:col>7</xdr:col>
      <xdr:colOff>142875</xdr:colOff>
      <xdr:row>371</xdr:row>
      <xdr:rowOff>66675</xdr:rowOff>
    </xdr:from>
    <xdr:to>
      <xdr:col>7</xdr:col>
      <xdr:colOff>1438275</xdr:colOff>
      <xdr:row>371</xdr:row>
      <xdr:rowOff>333375</xdr:rowOff>
    </xdr:to>
    <xdr:pic>
      <xdr:nvPicPr>
        <xdr:cNvPr id="104" name="CommandButton4"/>
        <xdr:cNvPicPr preferRelativeResize="1">
          <a:picLocks noChangeAspect="1"/>
        </xdr:cNvPicPr>
      </xdr:nvPicPr>
      <xdr:blipFill>
        <a:blip r:embed="rId104"/>
        <a:stretch>
          <a:fillRect/>
        </a:stretch>
      </xdr:blipFill>
      <xdr:spPr>
        <a:xfrm>
          <a:off x="17716500" y="194233800"/>
          <a:ext cx="1295400" cy="266700"/>
        </a:xfrm>
        <a:prstGeom prst="rect">
          <a:avLst/>
        </a:prstGeom>
        <a:noFill/>
        <a:ln w="9525" cmpd="sng">
          <a:noFill/>
        </a:ln>
      </xdr:spPr>
    </xdr:pic>
    <xdr:clientData/>
  </xdr:twoCellAnchor>
  <xdr:twoCellAnchor editAs="oneCell">
    <xdr:from>
      <xdr:col>7</xdr:col>
      <xdr:colOff>142875</xdr:colOff>
      <xdr:row>372</xdr:row>
      <xdr:rowOff>76200</xdr:rowOff>
    </xdr:from>
    <xdr:to>
      <xdr:col>7</xdr:col>
      <xdr:colOff>1438275</xdr:colOff>
      <xdr:row>372</xdr:row>
      <xdr:rowOff>333375</xdr:rowOff>
    </xdr:to>
    <xdr:pic>
      <xdr:nvPicPr>
        <xdr:cNvPr id="105" name="CommandButton5"/>
        <xdr:cNvPicPr preferRelativeResize="1">
          <a:picLocks noChangeAspect="1"/>
        </xdr:cNvPicPr>
      </xdr:nvPicPr>
      <xdr:blipFill>
        <a:blip r:embed="rId105"/>
        <a:stretch>
          <a:fillRect/>
        </a:stretch>
      </xdr:blipFill>
      <xdr:spPr>
        <a:xfrm>
          <a:off x="17716500" y="194624325"/>
          <a:ext cx="1295400" cy="257175"/>
        </a:xfrm>
        <a:prstGeom prst="rect">
          <a:avLst/>
        </a:prstGeom>
        <a:noFill/>
        <a:ln w="9525" cmpd="sng">
          <a:noFill/>
        </a:ln>
      </xdr:spPr>
    </xdr:pic>
    <xdr:clientData/>
  </xdr:twoCellAnchor>
  <xdr:twoCellAnchor editAs="oneCell">
    <xdr:from>
      <xdr:col>7</xdr:col>
      <xdr:colOff>142875</xdr:colOff>
      <xdr:row>373</xdr:row>
      <xdr:rowOff>76200</xdr:rowOff>
    </xdr:from>
    <xdr:to>
      <xdr:col>7</xdr:col>
      <xdr:colOff>1457325</xdr:colOff>
      <xdr:row>373</xdr:row>
      <xdr:rowOff>333375</xdr:rowOff>
    </xdr:to>
    <xdr:pic>
      <xdr:nvPicPr>
        <xdr:cNvPr id="106" name="CommandButton6"/>
        <xdr:cNvPicPr preferRelativeResize="1">
          <a:picLocks noChangeAspect="1"/>
        </xdr:cNvPicPr>
      </xdr:nvPicPr>
      <xdr:blipFill>
        <a:blip r:embed="rId106"/>
        <a:stretch>
          <a:fillRect/>
        </a:stretch>
      </xdr:blipFill>
      <xdr:spPr>
        <a:xfrm>
          <a:off x="17716500" y="195005325"/>
          <a:ext cx="1314450" cy="257175"/>
        </a:xfrm>
        <a:prstGeom prst="rect">
          <a:avLst/>
        </a:prstGeom>
        <a:noFill/>
        <a:ln w="9525" cmpd="sng">
          <a:noFill/>
        </a:ln>
      </xdr:spPr>
    </xdr:pic>
    <xdr:clientData/>
  </xdr:twoCellAnchor>
  <xdr:twoCellAnchor editAs="oneCell">
    <xdr:from>
      <xdr:col>7</xdr:col>
      <xdr:colOff>142875</xdr:colOff>
      <xdr:row>374</xdr:row>
      <xdr:rowOff>66675</xdr:rowOff>
    </xdr:from>
    <xdr:to>
      <xdr:col>7</xdr:col>
      <xdr:colOff>1419225</xdr:colOff>
      <xdr:row>374</xdr:row>
      <xdr:rowOff>333375</xdr:rowOff>
    </xdr:to>
    <xdr:pic>
      <xdr:nvPicPr>
        <xdr:cNvPr id="107" name="CommandButton7"/>
        <xdr:cNvPicPr preferRelativeResize="1">
          <a:picLocks noChangeAspect="1"/>
        </xdr:cNvPicPr>
      </xdr:nvPicPr>
      <xdr:blipFill>
        <a:blip r:embed="rId107"/>
        <a:stretch>
          <a:fillRect/>
        </a:stretch>
      </xdr:blipFill>
      <xdr:spPr>
        <a:xfrm>
          <a:off x="17716500" y="195595875"/>
          <a:ext cx="1276350" cy="266700"/>
        </a:xfrm>
        <a:prstGeom prst="rect">
          <a:avLst/>
        </a:prstGeom>
        <a:noFill/>
        <a:ln w="9525" cmpd="sng">
          <a:noFill/>
        </a:ln>
      </xdr:spPr>
    </xdr:pic>
    <xdr:clientData/>
  </xdr:twoCellAnchor>
  <xdr:twoCellAnchor editAs="oneCell">
    <xdr:from>
      <xdr:col>5</xdr:col>
      <xdr:colOff>57150</xdr:colOff>
      <xdr:row>254</xdr:row>
      <xdr:rowOff>19050</xdr:rowOff>
    </xdr:from>
    <xdr:to>
      <xdr:col>5</xdr:col>
      <xdr:colOff>3990975</xdr:colOff>
      <xdr:row>254</xdr:row>
      <xdr:rowOff>952500</xdr:rowOff>
    </xdr:to>
    <xdr:pic>
      <xdr:nvPicPr>
        <xdr:cNvPr id="108" name="OptionButton292"/>
        <xdr:cNvPicPr preferRelativeResize="1">
          <a:picLocks noChangeAspect="1"/>
        </xdr:cNvPicPr>
      </xdr:nvPicPr>
      <xdr:blipFill>
        <a:blip r:embed="rId108"/>
        <a:stretch>
          <a:fillRect/>
        </a:stretch>
      </xdr:blipFill>
      <xdr:spPr>
        <a:xfrm>
          <a:off x="12582525" y="136655175"/>
          <a:ext cx="3933825" cy="933450"/>
        </a:xfrm>
        <a:prstGeom prst="rect">
          <a:avLst/>
        </a:prstGeom>
        <a:noFill/>
        <a:ln w="9525" cmpd="sng">
          <a:noFill/>
        </a:ln>
      </xdr:spPr>
    </xdr:pic>
    <xdr:clientData/>
  </xdr:twoCellAnchor>
  <xdr:twoCellAnchor editAs="oneCell">
    <xdr:from>
      <xdr:col>5</xdr:col>
      <xdr:colOff>57150</xdr:colOff>
      <xdr:row>298</xdr:row>
      <xdr:rowOff>38100</xdr:rowOff>
    </xdr:from>
    <xdr:to>
      <xdr:col>5</xdr:col>
      <xdr:colOff>3990975</xdr:colOff>
      <xdr:row>298</xdr:row>
      <xdr:rowOff>485775</xdr:rowOff>
    </xdr:to>
    <xdr:pic>
      <xdr:nvPicPr>
        <xdr:cNvPr id="109" name="OptionButton293"/>
        <xdr:cNvPicPr preferRelativeResize="1">
          <a:picLocks noChangeAspect="1"/>
        </xdr:cNvPicPr>
      </xdr:nvPicPr>
      <xdr:blipFill>
        <a:blip r:embed="rId109"/>
        <a:stretch>
          <a:fillRect/>
        </a:stretch>
      </xdr:blipFill>
      <xdr:spPr>
        <a:xfrm>
          <a:off x="12582525" y="160410525"/>
          <a:ext cx="3933825" cy="447675"/>
        </a:xfrm>
        <a:prstGeom prst="rect">
          <a:avLst/>
        </a:prstGeom>
        <a:noFill/>
        <a:ln w="9525" cmpd="sng">
          <a:noFill/>
        </a:ln>
      </xdr:spPr>
    </xdr:pic>
    <xdr:clientData/>
  </xdr:twoCellAnchor>
  <xdr:twoCellAnchor editAs="oneCell">
    <xdr:from>
      <xdr:col>5</xdr:col>
      <xdr:colOff>28575</xdr:colOff>
      <xdr:row>265</xdr:row>
      <xdr:rowOff>38100</xdr:rowOff>
    </xdr:from>
    <xdr:to>
      <xdr:col>5</xdr:col>
      <xdr:colOff>3971925</xdr:colOff>
      <xdr:row>265</xdr:row>
      <xdr:rowOff>409575</xdr:rowOff>
    </xdr:to>
    <xdr:pic>
      <xdr:nvPicPr>
        <xdr:cNvPr id="110" name="OptionButton294"/>
        <xdr:cNvPicPr preferRelativeResize="1">
          <a:picLocks noChangeAspect="1"/>
        </xdr:cNvPicPr>
      </xdr:nvPicPr>
      <xdr:blipFill>
        <a:blip r:embed="rId110"/>
        <a:stretch>
          <a:fillRect/>
        </a:stretch>
      </xdr:blipFill>
      <xdr:spPr>
        <a:xfrm>
          <a:off x="12553950" y="141179550"/>
          <a:ext cx="3943350" cy="371475"/>
        </a:xfrm>
        <a:prstGeom prst="rect">
          <a:avLst/>
        </a:prstGeom>
        <a:noFill/>
        <a:ln w="9525" cmpd="sng">
          <a:noFill/>
        </a:ln>
      </xdr:spPr>
    </xdr:pic>
    <xdr:clientData/>
  </xdr:twoCellAnchor>
  <xdr:twoCellAnchor editAs="oneCell">
    <xdr:from>
      <xdr:col>5</xdr:col>
      <xdr:colOff>47625</xdr:colOff>
      <xdr:row>12</xdr:row>
      <xdr:rowOff>28575</xdr:rowOff>
    </xdr:from>
    <xdr:to>
      <xdr:col>5</xdr:col>
      <xdr:colOff>3467100</xdr:colOff>
      <xdr:row>12</xdr:row>
      <xdr:rowOff>323850</xdr:rowOff>
    </xdr:to>
    <xdr:pic>
      <xdr:nvPicPr>
        <xdr:cNvPr id="111" name="OptionButton1"/>
        <xdr:cNvPicPr preferRelativeResize="1">
          <a:picLocks noChangeAspect="1"/>
        </xdr:cNvPicPr>
      </xdr:nvPicPr>
      <xdr:blipFill>
        <a:blip r:embed="rId111"/>
        <a:stretch>
          <a:fillRect/>
        </a:stretch>
      </xdr:blipFill>
      <xdr:spPr>
        <a:xfrm>
          <a:off x="12573000" y="6010275"/>
          <a:ext cx="3419475" cy="295275"/>
        </a:xfrm>
        <a:prstGeom prst="rect">
          <a:avLst/>
        </a:prstGeom>
        <a:noFill/>
        <a:ln w="9525" cmpd="sng">
          <a:noFill/>
        </a:ln>
      </xdr:spPr>
    </xdr:pic>
    <xdr:clientData/>
  </xdr:twoCellAnchor>
  <xdr:twoCellAnchor editAs="oneCell">
    <xdr:from>
      <xdr:col>5</xdr:col>
      <xdr:colOff>47625</xdr:colOff>
      <xdr:row>13</xdr:row>
      <xdr:rowOff>28575</xdr:rowOff>
    </xdr:from>
    <xdr:to>
      <xdr:col>5</xdr:col>
      <xdr:colOff>3467100</xdr:colOff>
      <xdr:row>13</xdr:row>
      <xdr:rowOff>323850</xdr:rowOff>
    </xdr:to>
    <xdr:pic>
      <xdr:nvPicPr>
        <xdr:cNvPr id="112" name="OptionButton5"/>
        <xdr:cNvPicPr preferRelativeResize="1">
          <a:picLocks noChangeAspect="1"/>
        </xdr:cNvPicPr>
      </xdr:nvPicPr>
      <xdr:blipFill>
        <a:blip r:embed="rId112"/>
        <a:stretch>
          <a:fillRect/>
        </a:stretch>
      </xdr:blipFill>
      <xdr:spPr>
        <a:xfrm>
          <a:off x="12573000" y="6334125"/>
          <a:ext cx="3419475" cy="295275"/>
        </a:xfrm>
        <a:prstGeom prst="rect">
          <a:avLst/>
        </a:prstGeom>
        <a:noFill/>
        <a:ln w="9525" cmpd="sng">
          <a:noFill/>
        </a:ln>
      </xdr:spPr>
    </xdr:pic>
    <xdr:clientData/>
  </xdr:twoCellAnchor>
  <xdr:twoCellAnchor editAs="oneCell">
    <xdr:from>
      <xdr:col>5</xdr:col>
      <xdr:colOff>47625</xdr:colOff>
      <xdr:row>14</xdr:row>
      <xdr:rowOff>28575</xdr:rowOff>
    </xdr:from>
    <xdr:to>
      <xdr:col>5</xdr:col>
      <xdr:colOff>3467100</xdr:colOff>
      <xdr:row>14</xdr:row>
      <xdr:rowOff>323850</xdr:rowOff>
    </xdr:to>
    <xdr:pic>
      <xdr:nvPicPr>
        <xdr:cNvPr id="113" name="OptionButton6"/>
        <xdr:cNvPicPr preferRelativeResize="1">
          <a:picLocks noChangeAspect="1"/>
        </xdr:cNvPicPr>
      </xdr:nvPicPr>
      <xdr:blipFill>
        <a:blip r:embed="rId113"/>
        <a:stretch>
          <a:fillRect/>
        </a:stretch>
      </xdr:blipFill>
      <xdr:spPr>
        <a:xfrm>
          <a:off x="12573000" y="6657975"/>
          <a:ext cx="3419475" cy="295275"/>
        </a:xfrm>
        <a:prstGeom prst="rect">
          <a:avLst/>
        </a:prstGeom>
        <a:noFill/>
        <a:ln w="9525" cmpd="sng">
          <a:noFill/>
        </a:ln>
      </xdr:spPr>
    </xdr:pic>
    <xdr:clientData/>
  </xdr:twoCellAnchor>
  <xdr:twoCellAnchor editAs="oneCell">
    <xdr:from>
      <xdr:col>5</xdr:col>
      <xdr:colOff>47625</xdr:colOff>
      <xdr:row>15</xdr:row>
      <xdr:rowOff>19050</xdr:rowOff>
    </xdr:from>
    <xdr:to>
      <xdr:col>5</xdr:col>
      <xdr:colOff>3467100</xdr:colOff>
      <xdr:row>15</xdr:row>
      <xdr:rowOff>295275</xdr:rowOff>
    </xdr:to>
    <xdr:pic>
      <xdr:nvPicPr>
        <xdr:cNvPr id="114" name="OptionButton7"/>
        <xdr:cNvPicPr preferRelativeResize="1">
          <a:picLocks noChangeAspect="1"/>
        </xdr:cNvPicPr>
      </xdr:nvPicPr>
      <xdr:blipFill>
        <a:blip r:embed="rId114"/>
        <a:stretch>
          <a:fillRect/>
        </a:stretch>
      </xdr:blipFill>
      <xdr:spPr>
        <a:xfrm>
          <a:off x="12573000" y="6972300"/>
          <a:ext cx="3419475" cy="276225"/>
        </a:xfrm>
        <a:prstGeom prst="rect">
          <a:avLst/>
        </a:prstGeom>
        <a:noFill/>
        <a:ln w="9525" cmpd="sng">
          <a:noFill/>
        </a:ln>
      </xdr:spPr>
    </xdr:pic>
    <xdr:clientData/>
  </xdr:twoCellAnchor>
  <xdr:twoCellAnchor editAs="oneCell">
    <xdr:from>
      <xdr:col>5</xdr:col>
      <xdr:colOff>47625</xdr:colOff>
      <xdr:row>16</xdr:row>
      <xdr:rowOff>28575</xdr:rowOff>
    </xdr:from>
    <xdr:to>
      <xdr:col>5</xdr:col>
      <xdr:colOff>3467100</xdr:colOff>
      <xdr:row>16</xdr:row>
      <xdr:rowOff>323850</xdr:rowOff>
    </xdr:to>
    <xdr:pic>
      <xdr:nvPicPr>
        <xdr:cNvPr id="115" name="OptionButton8"/>
        <xdr:cNvPicPr preferRelativeResize="1">
          <a:picLocks noChangeAspect="1"/>
        </xdr:cNvPicPr>
      </xdr:nvPicPr>
      <xdr:blipFill>
        <a:blip r:embed="rId115"/>
        <a:stretch>
          <a:fillRect/>
        </a:stretch>
      </xdr:blipFill>
      <xdr:spPr>
        <a:xfrm>
          <a:off x="12573000" y="7305675"/>
          <a:ext cx="3419475" cy="295275"/>
        </a:xfrm>
        <a:prstGeom prst="rect">
          <a:avLst/>
        </a:prstGeom>
        <a:noFill/>
        <a:ln w="9525" cmpd="sng">
          <a:noFill/>
        </a:ln>
      </xdr:spPr>
    </xdr:pic>
    <xdr:clientData/>
  </xdr:twoCellAnchor>
  <xdr:twoCellAnchor editAs="oneCell">
    <xdr:from>
      <xdr:col>5</xdr:col>
      <xdr:colOff>47625</xdr:colOff>
      <xdr:row>17</xdr:row>
      <xdr:rowOff>28575</xdr:rowOff>
    </xdr:from>
    <xdr:to>
      <xdr:col>5</xdr:col>
      <xdr:colOff>3962400</xdr:colOff>
      <xdr:row>17</xdr:row>
      <xdr:rowOff>428625</xdr:rowOff>
    </xdr:to>
    <xdr:pic>
      <xdr:nvPicPr>
        <xdr:cNvPr id="116" name="OptionButtonQ1Reset"/>
        <xdr:cNvPicPr preferRelativeResize="1">
          <a:picLocks noChangeAspect="1"/>
        </xdr:cNvPicPr>
      </xdr:nvPicPr>
      <xdr:blipFill>
        <a:blip r:embed="rId116"/>
        <a:stretch>
          <a:fillRect/>
        </a:stretch>
      </xdr:blipFill>
      <xdr:spPr>
        <a:xfrm>
          <a:off x="12573000" y="7629525"/>
          <a:ext cx="3914775" cy="400050"/>
        </a:xfrm>
        <a:prstGeom prst="rect">
          <a:avLst/>
        </a:prstGeom>
        <a:noFill/>
        <a:ln w="9525" cmpd="sng">
          <a:noFill/>
        </a:ln>
      </xdr:spPr>
    </xdr:pic>
    <xdr:clientData/>
  </xdr:twoCellAnchor>
  <xdr:twoCellAnchor editAs="oneCell">
    <xdr:from>
      <xdr:col>5</xdr:col>
      <xdr:colOff>47625</xdr:colOff>
      <xdr:row>18</xdr:row>
      <xdr:rowOff>38100</xdr:rowOff>
    </xdr:from>
    <xdr:to>
      <xdr:col>5</xdr:col>
      <xdr:colOff>3886200</xdr:colOff>
      <xdr:row>19</xdr:row>
      <xdr:rowOff>66675</xdr:rowOff>
    </xdr:to>
    <xdr:pic>
      <xdr:nvPicPr>
        <xdr:cNvPr id="117" name="OptionButton10"/>
        <xdr:cNvPicPr preferRelativeResize="1">
          <a:picLocks noChangeAspect="1"/>
        </xdr:cNvPicPr>
      </xdr:nvPicPr>
      <xdr:blipFill>
        <a:blip r:embed="rId117"/>
        <a:stretch>
          <a:fillRect/>
        </a:stretch>
      </xdr:blipFill>
      <xdr:spPr>
        <a:xfrm>
          <a:off x="12573000" y="8115300"/>
          <a:ext cx="3838575" cy="352425"/>
        </a:xfrm>
        <a:prstGeom prst="rect">
          <a:avLst/>
        </a:prstGeom>
        <a:noFill/>
        <a:ln w="9525" cmpd="sng">
          <a:noFill/>
        </a:ln>
      </xdr:spPr>
    </xdr:pic>
    <xdr:clientData/>
  </xdr:twoCellAnchor>
  <xdr:twoCellAnchor editAs="oneCell">
    <xdr:from>
      <xdr:col>5</xdr:col>
      <xdr:colOff>28575</xdr:colOff>
      <xdr:row>20</xdr:row>
      <xdr:rowOff>28575</xdr:rowOff>
    </xdr:from>
    <xdr:to>
      <xdr:col>5</xdr:col>
      <xdr:colOff>3448050</xdr:colOff>
      <xdr:row>20</xdr:row>
      <xdr:rowOff>323850</xdr:rowOff>
    </xdr:to>
    <xdr:pic>
      <xdr:nvPicPr>
        <xdr:cNvPr id="118" name="OptionButton11"/>
        <xdr:cNvPicPr preferRelativeResize="1">
          <a:picLocks noChangeAspect="1"/>
        </xdr:cNvPicPr>
      </xdr:nvPicPr>
      <xdr:blipFill>
        <a:blip r:embed="rId118"/>
        <a:stretch>
          <a:fillRect/>
        </a:stretch>
      </xdr:blipFill>
      <xdr:spPr>
        <a:xfrm>
          <a:off x="12553950" y="8972550"/>
          <a:ext cx="3419475" cy="295275"/>
        </a:xfrm>
        <a:prstGeom prst="rect">
          <a:avLst/>
        </a:prstGeom>
        <a:noFill/>
        <a:ln w="9525" cmpd="sng">
          <a:noFill/>
        </a:ln>
      </xdr:spPr>
    </xdr:pic>
    <xdr:clientData/>
  </xdr:twoCellAnchor>
  <xdr:twoCellAnchor editAs="oneCell">
    <xdr:from>
      <xdr:col>5</xdr:col>
      <xdr:colOff>47625</xdr:colOff>
      <xdr:row>21</xdr:row>
      <xdr:rowOff>28575</xdr:rowOff>
    </xdr:from>
    <xdr:to>
      <xdr:col>5</xdr:col>
      <xdr:colOff>3467100</xdr:colOff>
      <xdr:row>21</xdr:row>
      <xdr:rowOff>323850</xdr:rowOff>
    </xdr:to>
    <xdr:pic>
      <xdr:nvPicPr>
        <xdr:cNvPr id="119" name="OptionButton12"/>
        <xdr:cNvPicPr preferRelativeResize="1">
          <a:picLocks noChangeAspect="1"/>
        </xdr:cNvPicPr>
      </xdr:nvPicPr>
      <xdr:blipFill>
        <a:blip r:embed="rId119"/>
        <a:stretch>
          <a:fillRect/>
        </a:stretch>
      </xdr:blipFill>
      <xdr:spPr>
        <a:xfrm>
          <a:off x="12573000" y="9296400"/>
          <a:ext cx="3419475" cy="295275"/>
        </a:xfrm>
        <a:prstGeom prst="rect">
          <a:avLst/>
        </a:prstGeom>
        <a:noFill/>
        <a:ln w="9525" cmpd="sng">
          <a:noFill/>
        </a:ln>
      </xdr:spPr>
    </xdr:pic>
    <xdr:clientData/>
  </xdr:twoCellAnchor>
  <xdr:twoCellAnchor editAs="oneCell">
    <xdr:from>
      <xdr:col>5</xdr:col>
      <xdr:colOff>47625</xdr:colOff>
      <xdr:row>22</xdr:row>
      <xdr:rowOff>28575</xdr:rowOff>
    </xdr:from>
    <xdr:to>
      <xdr:col>5</xdr:col>
      <xdr:colOff>3467100</xdr:colOff>
      <xdr:row>22</xdr:row>
      <xdr:rowOff>323850</xdr:rowOff>
    </xdr:to>
    <xdr:pic>
      <xdr:nvPicPr>
        <xdr:cNvPr id="120" name="OptionButton13"/>
        <xdr:cNvPicPr preferRelativeResize="1">
          <a:picLocks noChangeAspect="1"/>
        </xdr:cNvPicPr>
      </xdr:nvPicPr>
      <xdr:blipFill>
        <a:blip r:embed="rId120"/>
        <a:stretch>
          <a:fillRect/>
        </a:stretch>
      </xdr:blipFill>
      <xdr:spPr>
        <a:xfrm>
          <a:off x="12573000" y="9620250"/>
          <a:ext cx="3419475" cy="295275"/>
        </a:xfrm>
        <a:prstGeom prst="rect">
          <a:avLst/>
        </a:prstGeom>
        <a:noFill/>
        <a:ln w="9525" cmpd="sng">
          <a:noFill/>
        </a:ln>
      </xdr:spPr>
    </xdr:pic>
    <xdr:clientData/>
  </xdr:twoCellAnchor>
  <xdr:twoCellAnchor editAs="oneCell">
    <xdr:from>
      <xdr:col>5</xdr:col>
      <xdr:colOff>47625</xdr:colOff>
      <xdr:row>23</xdr:row>
      <xdr:rowOff>28575</xdr:rowOff>
    </xdr:from>
    <xdr:to>
      <xdr:col>5</xdr:col>
      <xdr:colOff>3467100</xdr:colOff>
      <xdr:row>23</xdr:row>
      <xdr:rowOff>323850</xdr:rowOff>
    </xdr:to>
    <xdr:pic>
      <xdr:nvPicPr>
        <xdr:cNvPr id="121" name="OptionButton14"/>
        <xdr:cNvPicPr preferRelativeResize="1">
          <a:picLocks noChangeAspect="1"/>
        </xdr:cNvPicPr>
      </xdr:nvPicPr>
      <xdr:blipFill>
        <a:blip r:embed="rId121"/>
        <a:stretch>
          <a:fillRect/>
        </a:stretch>
      </xdr:blipFill>
      <xdr:spPr>
        <a:xfrm>
          <a:off x="12573000" y="9944100"/>
          <a:ext cx="3419475" cy="295275"/>
        </a:xfrm>
        <a:prstGeom prst="rect">
          <a:avLst/>
        </a:prstGeom>
        <a:noFill/>
        <a:ln w="9525" cmpd="sng">
          <a:noFill/>
        </a:ln>
      </xdr:spPr>
    </xdr:pic>
    <xdr:clientData/>
  </xdr:twoCellAnchor>
  <xdr:twoCellAnchor editAs="oneCell">
    <xdr:from>
      <xdr:col>5</xdr:col>
      <xdr:colOff>47625</xdr:colOff>
      <xdr:row>24</xdr:row>
      <xdr:rowOff>28575</xdr:rowOff>
    </xdr:from>
    <xdr:to>
      <xdr:col>5</xdr:col>
      <xdr:colOff>3952875</xdr:colOff>
      <xdr:row>24</xdr:row>
      <xdr:rowOff>342900</xdr:rowOff>
    </xdr:to>
    <xdr:pic>
      <xdr:nvPicPr>
        <xdr:cNvPr id="122" name="OptionButtonQ2Reset"/>
        <xdr:cNvPicPr preferRelativeResize="1">
          <a:picLocks noChangeAspect="1"/>
        </xdr:cNvPicPr>
      </xdr:nvPicPr>
      <xdr:blipFill>
        <a:blip r:embed="rId122"/>
        <a:stretch>
          <a:fillRect/>
        </a:stretch>
      </xdr:blipFill>
      <xdr:spPr>
        <a:xfrm>
          <a:off x="12573000" y="10267950"/>
          <a:ext cx="3905250" cy="314325"/>
        </a:xfrm>
        <a:prstGeom prst="rect">
          <a:avLst/>
        </a:prstGeom>
        <a:noFill/>
        <a:ln w="9525" cmpd="sng">
          <a:noFill/>
        </a:ln>
      </xdr:spPr>
    </xdr:pic>
    <xdr:clientData/>
  </xdr:twoCellAnchor>
  <xdr:twoCellAnchor editAs="oneCell">
    <xdr:from>
      <xdr:col>5</xdr:col>
      <xdr:colOff>47625</xdr:colOff>
      <xdr:row>25</xdr:row>
      <xdr:rowOff>28575</xdr:rowOff>
    </xdr:from>
    <xdr:to>
      <xdr:col>5</xdr:col>
      <xdr:colOff>3467100</xdr:colOff>
      <xdr:row>25</xdr:row>
      <xdr:rowOff>323850</xdr:rowOff>
    </xdr:to>
    <xdr:pic>
      <xdr:nvPicPr>
        <xdr:cNvPr id="123" name="OptionButton16"/>
        <xdr:cNvPicPr preferRelativeResize="1">
          <a:picLocks noChangeAspect="1"/>
        </xdr:cNvPicPr>
      </xdr:nvPicPr>
      <xdr:blipFill>
        <a:blip r:embed="rId123"/>
        <a:stretch>
          <a:fillRect/>
        </a:stretch>
      </xdr:blipFill>
      <xdr:spPr>
        <a:xfrm>
          <a:off x="12573000" y="10648950"/>
          <a:ext cx="3419475" cy="295275"/>
        </a:xfrm>
        <a:prstGeom prst="rect">
          <a:avLst/>
        </a:prstGeom>
        <a:noFill/>
        <a:ln w="9525" cmpd="sng">
          <a:noFill/>
        </a:ln>
      </xdr:spPr>
    </xdr:pic>
    <xdr:clientData/>
  </xdr:twoCellAnchor>
  <xdr:twoCellAnchor editAs="oneCell">
    <xdr:from>
      <xdr:col>5</xdr:col>
      <xdr:colOff>47625</xdr:colOff>
      <xdr:row>26</xdr:row>
      <xdr:rowOff>28575</xdr:rowOff>
    </xdr:from>
    <xdr:to>
      <xdr:col>5</xdr:col>
      <xdr:colOff>3467100</xdr:colOff>
      <xdr:row>26</xdr:row>
      <xdr:rowOff>323850</xdr:rowOff>
    </xdr:to>
    <xdr:pic>
      <xdr:nvPicPr>
        <xdr:cNvPr id="124" name="OptionButton17"/>
        <xdr:cNvPicPr preferRelativeResize="1">
          <a:picLocks noChangeAspect="1"/>
        </xdr:cNvPicPr>
      </xdr:nvPicPr>
      <xdr:blipFill>
        <a:blip r:embed="rId124"/>
        <a:stretch>
          <a:fillRect/>
        </a:stretch>
      </xdr:blipFill>
      <xdr:spPr>
        <a:xfrm>
          <a:off x="12573000" y="10972800"/>
          <a:ext cx="3419475" cy="295275"/>
        </a:xfrm>
        <a:prstGeom prst="rect">
          <a:avLst/>
        </a:prstGeom>
        <a:noFill/>
        <a:ln w="9525" cmpd="sng">
          <a:noFill/>
        </a:ln>
      </xdr:spPr>
    </xdr:pic>
    <xdr:clientData/>
  </xdr:twoCellAnchor>
  <xdr:twoCellAnchor editAs="oneCell">
    <xdr:from>
      <xdr:col>5</xdr:col>
      <xdr:colOff>47625</xdr:colOff>
      <xdr:row>27</xdr:row>
      <xdr:rowOff>28575</xdr:rowOff>
    </xdr:from>
    <xdr:to>
      <xdr:col>5</xdr:col>
      <xdr:colOff>3467100</xdr:colOff>
      <xdr:row>27</xdr:row>
      <xdr:rowOff>323850</xdr:rowOff>
    </xdr:to>
    <xdr:pic>
      <xdr:nvPicPr>
        <xdr:cNvPr id="125" name="OptionButton18"/>
        <xdr:cNvPicPr preferRelativeResize="1">
          <a:picLocks noChangeAspect="1"/>
        </xdr:cNvPicPr>
      </xdr:nvPicPr>
      <xdr:blipFill>
        <a:blip r:embed="rId125"/>
        <a:stretch>
          <a:fillRect/>
        </a:stretch>
      </xdr:blipFill>
      <xdr:spPr>
        <a:xfrm>
          <a:off x="12573000" y="11296650"/>
          <a:ext cx="3419475" cy="295275"/>
        </a:xfrm>
        <a:prstGeom prst="rect">
          <a:avLst/>
        </a:prstGeom>
        <a:noFill/>
        <a:ln w="9525" cmpd="sng">
          <a:noFill/>
        </a:ln>
      </xdr:spPr>
    </xdr:pic>
    <xdr:clientData/>
  </xdr:twoCellAnchor>
  <xdr:twoCellAnchor editAs="oneCell">
    <xdr:from>
      <xdr:col>5</xdr:col>
      <xdr:colOff>47625</xdr:colOff>
      <xdr:row>28</xdr:row>
      <xdr:rowOff>57150</xdr:rowOff>
    </xdr:from>
    <xdr:to>
      <xdr:col>5</xdr:col>
      <xdr:colOff>3962400</xdr:colOff>
      <xdr:row>28</xdr:row>
      <xdr:rowOff>2028825</xdr:rowOff>
    </xdr:to>
    <xdr:pic>
      <xdr:nvPicPr>
        <xdr:cNvPr id="126" name="OptionButtonQ3Reset"/>
        <xdr:cNvPicPr preferRelativeResize="1">
          <a:picLocks noChangeAspect="1"/>
        </xdr:cNvPicPr>
      </xdr:nvPicPr>
      <xdr:blipFill>
        <a:blip r:embed="rId126"/>
        <a:stretch>
          <a:fillRect/>
        </a:stretch>
      </xdr:blipFill>
      <xdr:spPr>
        <a:xfrm>
          <a:off x="12573000" y="11649075"/>
          <a:ext cx="3914775" cy="1971675"/>
        </a:xfrm>
        <a:prstGeom prst="rect">
          <a:avLst/>
        </a:prstGeom>
        <a:noFill/>
        <a:ln w="9525" cmpd="sng">
          <a:noFill/>
        </a:ln>
      </xdr:spPr>
    </xdr:pic>
    <xdr:clientData/>
  </xdr:twoCellAnchor>
  <xdr:twoCellAnchor editAs="oneCell">
    <xdr:from>
      <xdr:col>5</xdr:col>
      <xdr:colOff>47625</xdr:colOff>
      <xdr:row>29</xdr:row>
      <xdr:rowOff>28575</xdr:rowOff>
    </xdr:from>
    <xdr:to>
      <xdr:col>5</xdr:col>
      <xdr:colOff>3467100</xdr:colOff>
      <xdr:row>29</xdr:row>
      <xdr:rowOff>333375</xdr:rowOff>
    </xdr:to>
    <xdr:pic>
      <xdr:nvPicPr>
        <xdr:cNvPr id="127" name="OptionButton20"/>
        <xdr:cNvPicPr preferRelativeResize="1">
          <a:picLocks noChangeAspect="1"/>
        </xdr:cNvPicPr>
      </xdr:nvPicPr>
      <xdr:blipFill>
        <a:blip r:embed="rId127"/>
        <a:stretch>
          <a:fillRect/>
        </a:stretch>
      </xdr:blipFill>
      <xdr:spPr>
        <a:xfrm>
          <a:off x="12573000" y="13696950"/>
          <a:ext cx="3419475" cy="304800"/>
        </a:xfrm>
        <a:prstGeom prst="rect">
          <a:avLst/>
        </a:prstGeom>
        <a:noFill/>
        <a:ln w="9525" cmpd="sng">
          <a:noFill/>
        </a:ln>
      </xdr:spPr>
    </xdr:pic>
    <xdr:clientData/>
  </xdr:twoCellAnchor>
  <xdr:twoCellAnchor editAs="oneCell">
    <xdr:from>
      <xdr:col>5</xdr:col>
      <xdr:colOff>47625</xdr:colOff>
      <xdr:row>30</xdr:row>
      <xdr:rowOff>9525</xdr:rowOff>
    </xdr:from>
    <xdr:to>
      <xdr:col>5</xdr:col>
      <xdr:colOff>3467100</xdr:colOff>
      <xdr:row>30</xdr:row>
      <xdr:rowOff>304800</xdr:rowOff>
    </xdr:to>
    <xdr:pic>
      <xdr:nvPicPr>
        <xdr:cNvPr id="128" name="OptionButton21"/>
        <xdr:cNvPicPr preferRelativeResize="1">
          <a:picLocks noChangeAspect="1"/>
        </xdr:cNvPicPr>
      </xdr:nvPicPr>
      <xdr:blipFill>
        <a:blip r:embed="rId128"/>
        <a:stretch>
          <a:fillRect/>
        </a:stretch>
      </xdr:blipFill>
      <xdr:spPr>
        <a:xfrm>
          <a:off x="12573000" y="14020800"/>
          <a:ext cx="3419475" cy="295275"/>
        </a:xfrm>
        <a:prstGeom prst="rect">
          <a:avLst/>
        </a:prstGeom>
        <a:noFill/>
        <a:ln w="9525" cmpd="sng">
          <a:noFill/>
        </a:ln>
      </xdr:spPr>
    </xdr:pic>
    <xdr:clientData/>
  </xdr:twoCellAnchor>
  <xdr:twoCellAnchor editAs="oneCell">
    <xdr:from>
      <xdr:col>5</xdr:col>
      <xdr:colOff>47625</xdr:colOff>
      <xdr:row>31</xdr:row>
      <xdr:rowOff>28575</xdr:rowOff>
    </xdr:from>
    <xdr:to>
      <xdr:col>5</xdr:col>
      <xdr:colOff>3467100</xdr:colOff>
      <xdr:row>31</xdr:row>
      <xdr:rowOff>333375</xdr:rowOff>
    </xdr:to>
    <xdr:pic>
      <xdr:nvPicPr>
        <xdr:cNvPr id="129" name="OptionButton22"/>
        <xdr:cNvPicPr preferRelativeResize="1">
          <a:picLocks noChangeAspect="1"/>
        </xdr:cNvPicPr>
      </xdr:nvPicPr>
      <xdr:blipFill>
        <a:blip r:embed="rId129"/>
        <a:stretch>
          <a:fillRect/>
        </a:stretch>
      </xdr:blipFill>
      <xdr:spPr>
        <a:xfrm>
          <a:off x="12573000" y="14373225"/>
          <a:ext cx="3419475" cy="304800"/>
        </a:xfrm>
        <a:prstGeom prst="rect">
          <a:avLst/>
        </a:prstGeom>
        <a:noFill/>
        <a:ln w="9525" cmpd="sng">
          <a:noFill/>
        </a:ln>
      </xdr:spPr>
    </xdr:pic>
    <xdr:clientData/>
  </xdr:twoCellAnchor>
  <xdr:twoCellAnchor editAs="oneCell">
    <xdr:from>
      <xdr:col>5</xdr:col>
      <xdr:colOff>47625</xdr:colOff>
      <xdr:row>32</xdr:row>
      <xdr:rowOff>28575</xdr:rowOff>
    </xdr:from>
    <xdr:to>
      <xdr:col>5</xdr:col>
      <xdr:colOff>3467100</xdr:colOff>
      <xdr:row>32</xdr:row>
      <xdr:rowOff>333375</xdr:rowOff>
    </xdr:to>
    <xdr:pic>
      <xdr:nvPicPr>
        <xdr:cNvPr id="130" name="OptionButton23"/>
        <xdr:cNvPicPr preferRelativeResize="1">
          <a:picLocks noChangeAspect="1"/>
        </xdr:cNvPicPr>
      </xdr:nvPicPr>
      <xdr:blipFill>
        <a:blip r:embed="rId130"/>
        <a:stretch>
          <a:fillRect/>
        </a:stretch>
      </xdr:blipFill>
      <xdr:spPr>
        <a:xfrm>
          <a:off x="12573000" y="14735175"/>
          <a:ext cx="3419475" cy="304800"/>
        </a:xfrm>
        <a:prstGeom prst="rect">
          <a:avLst/>
        </a:prstGeom>
        <a:noFill/>
        <a:ln w="9525" cmpd="sng">
          <a:noFill/>
        </a:ln>
      </xdr:spPr>
    </xdr:pic>
    <xdr:clientData/>
  </xdr:twoCellAnchor>
  <xdr:twoCellAnchor editAs="oneCell">
    <xdr:from>
      <xdr:col>5</xdr:col>
      <xdr:colOff>47625</xdr:colOff>
      <xdr:row>33</xdr:row>
      <xdr:rowOff>9525</xdr:rowOff>
    </xdr:from>
    <xdr:to>
      <xdr:col>5</xdr:col>
      <xdr:colOff>3467100</xdr:colOff>
      <xdr:row>33</xdr:row>
      <xdr:rowOff>304800</xdr:rowOff>
    </xdr:to>
    <xdr:pic>
      <xdr:nvPicPr>
        <xdr:cNvPr id="131" name="OptionButton24"/>
        <xdr:cNvPicPr preferRelativeResize="1">
          <a:picLocks noChangeAspect="1"/>
        </xdr:cNvPicPr>
      </xdr:nvPicPr>
      <xdr:blipFill>
        <a:blip r:embed="rId131"/>
        <a:stretch>
          <a:fillRect/>
        </a:stretch>
      </xdr:blipFill>
      <xdr:spPr>
        <a:xfrm>
          <a:off x="12573000" y="15125700"/>
          <a:ext cx="3419475" cy="295275"/>
        </a:xfrm>
        <a:prstGeom prst="rect">
          <a:avLst/>
        </a:prstGeom>
        <a:noFill/>
        <a:ln w="9525" cmpd="sng">
          <a:noFill/>
        </a:ln>
      </xdr:spPr>
    </xdr:pic>
    <xdr:clientData/>
  </xdr:twoCellAnchor>
  <xdr:twoCellAnchor editAs="oneCell">
    <xdr:from>
      <xdr:col>5</xdr:col>
      <xdr:colOff>47625</xdr:colOff>
      <xdr:row>34</xdr:row>
      <xdr:rowOff>38100</xdr:rowOff>
    </xdr:from>
    <xdr:to>
      <xdr:col>5</xdr:col>
      <xdr:colOff>4000500</xdr:colOff>
      <xdr:row>34</xdr:row>
      <xdr:rowOff>2828925</xdr:rowOff>
    </xdr:to>
    <xdr:pic>
      <xdr:nvPicPr>
        <xdr:cNvPr id="132" name="OptionButtonQ4Reset"/>
        <xdr:cNvPicPr preferRelativeResize="1">
          <a:picLocks noChangeAspect="1"/>
        </xdr:cNvPicPr>
      </xdr:nvPicPr>
      <xdr:blipFill>
        <a:blip r:embed="rId132"/>
        <a:stretch>
          <a:fillRect/>
        </a:stretch>
      </xdr:blipFill>
      <xdr:spPr>
        <a:xfrm>
          <a:off x="12573000" y="15487650"/>
          <a:ext cx="3952875" cy="2790825"/>
        </a:xfrm>
        <a:prstGeom prst="rect">
          <a:avLst/>
        </a:prstGeom>
        <a:noFill/>
        <a:ln w="9525" cmpd="sng">
          <a:noFill/>
        </a:ln>
      </xdr:spPr>
    </xdr:pic>
    <xdr:clientData/>
  </xdr:twoCellAnchor>
  <xdr:twoCellAnchor editAs="oneCell">
    <xdr:from>
      <xdr:col>5</xdr:col>
      <xdr:colOff>47625</xdr:colOff>
      <xdr:row>35</xdr:row>
      <xdr:rowOff>28575</xdr:rowOff>
    </xdr:from>
    <xdr:to>
      <xdr:col>5</xdr:col>
      <xdr:colOff>3467100</xdr:colOff>
      <xdr:row>35</xdr:row>
      <xdr:rowOff>323850</xdr:rowOff>
    </xdr:to>
    <xdr:pic>
      <xdr:nvPicPr>
        <xdr:cNvPr id="133" name="OptionButton26"/>
        <xdr:cNvPicPr preferRelativeResize="1">
          <a:picLocks noChangeAspect="1"/>
        </xdr:cNvPicPr>
      </xdr:nvPicPr>
      <xdr:blipFill>
        <a:blip r:embed="rId133"/>
        <a:stretch>
          <a:fillRect/>
        </a:stretch>
      </xdr:blipFill>
      <xdr:spPr>
        <a:xfrm>
          <a:off x="12573000" y="18373725"/>
          <a:ext cx="3419475" cy="295275"/>
        </a:xfrm>
        <a:prstGeom prst="rect">
          <a:avLst/>
        </a:prstGeom>
        <a:noFill/>
        <a:ln w="9525" cmpd="sng">
          <a:noFill/>
        </a:ln>
      </xdr:spPr>
    </xdr:pic>
    <xdr:clientData/>
  </xdr:twoCellAnchor>
  <xdr:twoCellAnchor editAs="oneCell">
    <xdr:from>
      <xdr:col>5</xdr:col>
      <xdr:colOff>47625</xdr:colOff>
      <xdr:row>36</xdr:row>
      <xdr:rowOff>28575</xdr:rowOff>
    </xdr:from>
    <xdr:to>
      <xdr:col>5</xdr:col>
      <xdr:colOff>3467100</xdr:colOff>
      <xdr:row>36</xdr:row>
      <xdr:rowOff>323850</xdr:rowOff>
    </xdr:to>
    <xdr:pic>
      <xdr:nvPicPr>
        <xdr:cNvPr id="134" name="OptionButton27"/>
        <xdr:cNvPicPr preferRelativeResize="1">
          <a:picLocks noChangeAspect="1"/>
        </xdr:cNvPicPr>
      </xdr:nvPicPr>
      <xdr:blipFill>
        <a:blip r:embed="rId134"/>
        <a:stretch>
          <a:fillRect/>
        </a:stretch>
      </xdr:blipFill>
      <xdr:spPr>
        <a:xfrm>
          <a:off x="12573000" y="18697575"/>
          <a:ext cx="3419475" cy="295275"/>
        </a:xfrm>
        <a:prstGeom prst="rect">
          <a:avLst/>
        </a:prstGeom>
        <a:noFill/>
        <a:ln w="9525" cmpd="sng">
          <a:noFill/>
        </a:ln>
      </xdr:spPr>
    </xdr:pic>
    <xdr:clientData/>
  </xdr:twoCellAnchor>
  <xdr:twoCellAnchor editAs="oneCell">
    <xdr:from>
      <xdr:col>5</xdr:col>
      <xdr:colOff>47625</xdr:colOff>
      <xdr:row>37</xdr:row>
      <xdr:rowOff>28575</xdr:rowOff>
    </xdr:from>
    <xdr:to>
      <xdr:col>5</xdr:col>
      <xdr:colOff>3467100</xdr:colOff>
      <xdr:row>37</xdr:row>
      <xdr:rowOff>323850</xdr:rowOff>
    </xdr:to>
    <xdr:pic>
      <xdr:nvPicPr>
        <xdr:cNvPr id="135" name="OptionButton28"/>
        <xdr:cNvPicPr preferRelativeResize="1">
          <a:picLocks noChangeAspect="1"/>
        </xdr:cNvPicPr>
      </xdr:nvPicPr>
      <xdr:blipFill>
        <a:blip r:embed="rId135"/>
        <a:stretch>
          <a:fillRect/>
        </a:stretch>
      </xdr:blipFill>
      <xdr:spPr>
        <a:xfrm>
          <a:off x="12573000" y="19021425"/>
          <a:ext cx="3419475" cy="295275"/>
        </a:xfrm>
        <a:prstGeom prst="rect">
          <a:avLst/>
        </a:prstGeom>
        <a:noFill/>
        <a:ln w="9525" cmpd="sng">
          <a:noFill/>
        </a:ln>
      </xdr:spPr>
    </xdr:pic>
    <xdr:clientData/>
  </xdr:twoCellAnchor>
  <xdr:twoCellAnchor editAs="oneCell">
    <xdr:from>
      <xdr:col>5</xdr:col>
      <xdr:colOff>47625</xdr:colOff>
      <xdr:row>38</xdr:row>
      <xdr:rowOff>28575</xdr:rowOff>
    </xdr:from>
    <xdr:to>
      <xdr:col>5</xdr:col>
      <xdr:colOff>3467100</xdr:colOff>
      <xdr:row>38</xdr:row>
      <xdr:rowOff>323850</xdr:rowOff>
    </xdr:to>
    <xdr:pic>
      <xdr:nvPicPr>
        <xdr:cNvPr id="136" name="OptionButton29"/>
        <xdr:cNvPicPr preferRelativeResize="1">
          <a:picLocks noChangeAspect="1"/>
        </xdr:cNvPicPr>
      </xdr:nvPicPr>
      <xdr:blipFill>
        <a:blip r:embed="rId136"/>
        <a:stretch>
          <a:fillRect/>
        </a:stretch>
      </xdr:blipFill>
      <xdr:spPr>
        <a:xfrm>
          <a:off x="12573000" y="19345275"/>
          <a:ext cx="3419475" cy="295275"/>
        </a:xfrm>
        <a:prstGeom prst="rect">
          <a:avLst/>
        </a:prstGeom>
        <a:noFill/>
        <a:ln w="9525" cmpd="sng">
          <a:noFill/>
        </a:ln>
      </xdr:spPr>
    </xdr:pic>
    <xdr:clientData/>
  </xdr:twoCellAnchor>
  <xdr:twoCellAnchor editAs="oneCell">
    <xdr:from>
      <xdr:col>5</xdr:col>
      <xdr:colOff>47625</xdr:colOff>
      <xdr:row>39</xdr:row>
      <xdr:rowOff>9525</xdr:rowOff>
    </xdr:from>
    <xdr:to>
      <xdr:col>5</xdr:col>
      <xdr:colOff>3467100</xdr:colOff>
      <xdr:row>39</xdr:row>
      <xdr:rowOff>304800</xdr:rowOff>
    </xdr:to>
    <xdr:pic>
      <xdr:nvPicPr>
        <xdr:cNvPr id="137" name="OptionButton30"/>
        <xdr:cNvPicPr preferRelativeResize="1">
          <a:picLocks noChangeAspect="1"/>
        </xdr:cNvPicPr>
      </xdr:nvPicPr>
      <xdr:blipFill>
        <a:blip r:embed="rId137"/>
        <a:stretch>
          <a:fillRect/>
        </a:stretch>
      </xdr:blipFill>
      <xdr:spPr>
        <a:xfrm>
          <a:off x="12573000" y="19650075"/>
          <a:ext cx="3419475" cy="295275"/>
        </a:xfrm>
        <a:prstGeom prst="rect">
          <a:avLst/>
        </a:prstGeom>
        <a:noFill/>
        <a:ln w="9525" cmpd="sng">
          <a:noFill/>
        </a:ln>
      </xdr:spPr>
    </xdr:pic>
    <xdr:clientData/>
  </xdr:twoCellAnchor>
  <xdr:twoCellAnchor editAs="oneCell">
    <xdr:from>
      <xdr:col>5</xdr:col>
      <xdr:colOff>47625</xdr:colOff>
      <xdr:row>40</xdr:row>
      <xdr:rowOff>28575</xdr:rowOff>
    </xdr:from>
    <xdr:to>
      <xdr:col>5</xdr:col>
      <xdr:colOff>3971925</xdr:colOff>
      <xdr:row>40</xdr:row>
      <xdr:rowOff>419100</xdr:rowOff>
    </xdr:to>
    <xdr:pic>
      <xdr:nvPicPr>
        <xdr:cNvPr id="138" name="OptionButtonQ5Reset"/>
        <xdr:cNvPicPr preferRelativeResize="1">
          <a:picLocks noChangeAspect="1"/>
        </xdr:cNvPicPr>
      </xdr:nvPicPr>
      <xdr:blipFill>
        <a:blip r:embed="rId138"/>
        <a:stretch>
          <a:fillRect/>
        </a:stretch>
      </xdr:blipFill>
      <xdr:spPr>
        <a:xfrm>
          <a:off x="12573000" y="20002500"/>
          <a:ext cx="3924300" cy="390525"/>
        </a:xfrm>
        <a:prstGeom prst="rect">
          <a:avLst/>
        </a:prstGeom>
        <a:noFill/>
        <a:ln w="9525" cmpd="sng">
          <a:noFill/>
        </a:ln>
      </xdr:spPr>
    </xdr:pic>
    <xdr:clientData/>
  </xdr:twoCellAnchor>
  <xdr:twoCellAnchor editAs="oneCell">
    <xdr:from>
      <xdr:col>5</xdr:col>
      <xdr:colOff>47625</xdr:colOff>
      <xdr:row>41</xdr:row>
      <xdr:rowOff>47625</xdr:rowOff>
    </xdr:from>
    <xdr:to>
      <xdr:col>5</xdr:col>
      <xdr:colOff>3457575</xdr:colOff>
      <xdr:row>41</xdr:row>
      <xdr:rowOff>514350</xdr:rowOff>
    </xdr:to>
    <xdr:pic>
      <xdr:nvPicPr>
        <xdr:cNvPr id="139" name="OptionButton32"/>
        <xdr:cNvPicPr preferRelativeResize="1">
          <a:picLocks noChangeAspect="1"/>
        </xdr:cNvPicPr>
      </xdr:nvPicPr>
      <xdr:blipFill>
        <a:blip r:embed="rId139"/>
        <a:stretch>
          <a:fillRect/>
        </a:stretch>
      </xdr:blipFill>
      <xdr:spPr>
        <a:xfrm>
          <a:off x="12573000" y="20488275"/>
          <a:ext cx="3409950" cy="466725"/>
        </a:xfrm>
        <a:prstGeom prst="rect">
          <a:avLst/>
        </a:prstGeom>
        <a:noFill/>
        <a:ln w="9525" cmpd="sng">
          <a:noFill/>
        </a:ln>
      </xdr:spPr>
    </xdr:pic>
    <xdr:clientData/>
  </xdr:twoCellAnchor>
  <xdr:twoCellAnchor editAs="oneCell">
    <xdr:from>
      <xdr:col>5</xdr:col>
      <xdr:colOff>47625</xdr:colOff>
      <xdr:row>45</xdr:row>
      <xdr:rowOff>28575</xdr:rowOff>
    </xdr:from>
    <xdr:to>
      <xdr:col>5</xdr:col>
      <xdr:colOff>3990975</xdr:colOff>
      <xdr:row>45</xdr:row>
      <xdr:rowOff>542925</xdr:rowOff>
    </xdr:to>
    <xdr:pic>
      <xdr:nvPicPr>
        <xdr:cNvPr id="140" name="OptionButton33"/>
        <xdr:cNvPicPr preferRelativeResize="1">
          <a:picLocks noChangeAspect="1"/>
        </xdr:cNvPicPr>
      </xdr:nvPicPr>
      <xdr:blipFill>
        <a:blip r:embed="rId140"/>
        <a:stretch>
          <a:fillRect/>
        </a:stretch>
      </xdr:blipFill>
      <xdr:spPr>
        <a:xfrm>
          <a:off x="12573000" y="22593300"/>
          <a:ext cx="3943350" cy="514350"/>
        </a:xfrm>
        <a:prstGeom prst="rect">
          <a:avLst/>
        </a:prstGeom>
        <a:noFill/>
        <a:ln w="9525" cmpd="sng">
          <a:noFill/>
        </a:ln>
      </xdr:spPr>
    </xdr:pic>
    <xdr:clientData/>
  </xdr:twoCellAnchor>
  <xdr:twoCellAnchor editAs="oneCell">
    <xdr:from>
      <xdr:col>5</xdr:col>
      <xdr:colOff>47625</xdr:colOff>
      <xdr:row>46</xdr:row>
      <xdr:rowOff>47625</xdr:rowOff>
    </xdr:from>
    <xdr:to>
      <xdr:col>5</xdr:col>
      <xdr:colOff>4000500</xdr:colOff>
      <xdr:row>46</xdr:row>
      <xdr:rowOff>2066925</xdr:rowOff>
    </xdr:to>
    <xdr:pic>
      <xdr:nvPicPr>
        <xdr:cNvPr id="141" name="OptionButtonQ6Reset"/>
        <xdr:cNvPicPr preferRelativeResize="1">
          <a:picLocks noChangeAspect="1"/>
        </xdr:cNvPicPr>
      </xdr:nvPicPr>
      <xdr:blipFill>
        <a:blip r:embed="rId141"/>
        <a:stretch>
          <a:fillRect/>
        </a:stretch>
      </xdr:blipFill>
      <xdr:spPr>
        <a:xfrm>
          <a:off x="12573000" y="23202900"/>
          <a:ext cx="3952875" cy="2019300"/>
        </a:xfrm>
        <a:prstGeom prst="rect">
          <a:avLst/>
        </a:prstGeom>
        <a:noFill/>
        <a:ln w="9525" cmpd="sng">
          <a:noFill/>
        </a:ln>
      </xdr:spPr>
    </xdr:pic>
    <xdr:clientData/>
  </xdr:twoCellAnchor>
  <xdr:twoCellAnchor editAs="oneCell">
    <xdr:from>
      <xdr:col>5</xdr:col>
      <xdr:colOff>47625</xdr:colOff>
      <xdr:row>47</xdr:row>
      <xdr:rowOff>28575</xdr:rowOff>
    </xdr:from>
    <xdr:to>
      <xdr:col>5</xdr:col>
      <xdr:colOff>4000500</xdr:colOff>
      <xdr:row>47</xdr:row>
      <xdr:rowOff>561975</xdr:rowOff>
    </xdr:to>
    <xdr:pic>
      <xdr:nvPicPr>
        <xdr:cNvPr id="142" name="OptionButton35"/>
        <xdr:cNvPicPr preferRelativeResize="1">
          <a:picLocks noChangeAspect="1"/>
        </xdr:cNvPicPr>
      </xdr:nvPicPr>
      <xdr:blipFill>
        <a:blip r:embed="rId142"/>
        <a:stretch>
          <a:fillRect/>
        </a:stretch>
      </xdr:blipFill>
      <xdr:spPr>
        <a:xfrm>
          <a:off x="12573000" y="25298400"/>
          <a:ext cx="3952875" cy="533400"/>
        </a:xfrm>
        <a:prstGeom prst="rect">
          <a:avLst/>
        </a:prstGeom>
        <a:noFill/>
        <a:ln w="9525" cmpd="sng">
          <a:noFill/>
        </a:ln>
      </xdr:spPr>
    </xdr:pic>
    <xdr:clientData/>
  </xdr:twoCellAnchor>
  <xdr:twoCellAnchor editAs="oneCell">
    <xdr:from>
      <xdr:col>5</xdr:col>
      <xdr:colOff>66675</xdr:colOff>
      <xdr:row>48</xdr:row>
      <xdr:rowOff>38100</xdr:rowOff>
    </xdr:from>
    <xdr:to>
      <xdr:col>5</xdr:col>
      <xdr:colOff>3981450</xdr:colOff>
      <xdr:row>48</xdr:row>
      <xdr:rowOff>676275</xdr:rowOff>
    </xdr:to>
    <xdr:pic>
      <xdr:nvPicPr>
        <xdr:cNvPr id="143" name="OptionButton36"/>
        <xdr:cNvPicPr preferRelativeResize="1">
          <a:picLocks noChangeAspect="1"/>
        </xdr:cNvPicPr>
      </xdr:nvPicPr>
      <xdr:blipFill>
        <a:blip r:embed="rId143"/>
        <a:stretch>
          <a:fillRect/>
        </a:stretch>
      </xdr:blipFill>
      <xdr:spPr>
        <a:xfrm>
          <a:off x="12592050" y="25888950"/>
          <a:ext cx="3914775" cy="638175"/>
        </a:xfrm>
        <a:prstGeom prst="rect">
          <a:avLst/>
        </a:prstGeom>
        <a:noFill/>
        <a:ln w="9525" cmpd="sng">
          <a:noFill/>
        </a:ln>
      </xdr:spPr>
    </xdr:pic>
    <xdr:clientData/>
  </xdr:twoCellAnchor>
  <xdr:twoCellAnchor editAs="oneCell">
    <xdr:from>
      <xdr:col>5</xdr:col>
      <xdr:colOff>47625</xdr:colOff>
      <xdr:row>49</xdr:row>
      <xdr:rowOff>28575</xdr:rowOff>
    </xdr:from>
    <xdr:to>
      <xdr:col>5</xdr:col>
      <xdr:colOff>3467100</xdr:colOff>
      <xdr:row>49</xdr:row>
      <xdr:rowOff>504825</xdr:rowOff>
    </xdr:to>
    <xdr:pic>
      <xdr:nvPicPr>
        <xdr:cNvPr id="144" name="OptionButton37"/>
        <xdr:cNvPicPr preferRelativeResize="1">
          <a:picLocks noChangeAspect="1"/>
        </xdr:cNvPicPr>
      </xdr:nvPicPr>
      <xdr:blipFill>
        <a:blip r:embed="rId144"/>
        <a:stretch>
          <a:fillRect/>
        </a:stretch>
      </xdr:blipFill>
      <xdr:spPr>
        <a:xfrm>
          <a:off x="12573000" y="26574750"/>
          <a:ext cx="3419475" cy="476250"/>
        </a:xfrm>
        <a:prstGeom prst="rect">
          <a:avLst/>
        </a:prstGeom>
        <a:noFill/>
        <a:ln w="9525" cmpd="sng">
          <a:noFill/>
        </a:ln>
      </xdr:spPr>
    </xdr:pic>
    <xdr:clientData/>
  </xdr:twoCellAnchor>
  <xdr:twoCellAnchor editAs="oneCell">
    <xdr:from>
      <xdr:col>5</xdr:col>
      <xdr:colOff>47625</xdr:colOff>
      <xdr:row>50</xdr:row>
      <xdr:rowOff>9525</xdr:rowOff>
    </xdr:from>
    <xdr:to>
      <xdr:col>5</xdr:col>
      <xdr:colOff>3695700</xdr:colOff>
      <xdr:row>50</xdr:row>
      <xdr:rowOff>447675</xdr:rowOff>
    </xdr:to>
    <xdr:pic>
      <xdr:nvPicPr>
        <xdr:cNvPr id="145" name="OptionButton38"/>
        <xdr:cNvPicPr preferRelativeResize="1">
          <a:picLocks noChangeAspect="1"/>
        </xdr:cNvPicPr>
      </xdr:nvPicPr>
      <xdr:blipFill>
        <a:blip r:embed="rId145"/>
        <a:stretch>
          <a:fillRect/>
        </a:stretch>
      </xdr:blipFill>
      <xdr:spPr>
        <a:xfrm>
          <a:off x="12573000" y="27060525"/>
          <a:ext cx="3648075" cy="438150"/>
        </a:xfrm>
        <a:prstGeom prst="rect">
          <a:avLst/>
        </a:prstGeom>
        <a:noFill/>
        <a:ln w="9525" cmpd="sng">
          <a:noFill/>
        </a:ln>
      </xdr:spPr>
    </xdr:pic>
    <xdr:clientData/>
  </xdr:twoCellAnchor>
  <xdr:twoCellAnchor editAs="oneCell">
    <xdr:from>
      <xdr:col>5</xdr:col>
      <xdr:colOff>47625</xdr:colOff>
      <xdr:row>51</xdr:row>
      <xdr:rowOff>28575</xdr:rowOff>
    </xdr:from>
    <xdr:to>
      <xdr:col>5</xdr:col>
      <xdr:colOff>3467100</xdr:colOff>
      <xdr:row>52</xdr:row>
      <xdr:rowOff>9525</xdr:rowOff>
    </xdr:to>
    <xdr:pic>
      <xdr:nvPicPr>
        <xdr:cNvPr id="146" name="OptionButton39"/>
        <xdr:cNvPicPr preferRelativeResize="1">
          <a:picLocks noChangeAspect="1"/>
        </xdr:cNvPicPr>
      </xdr:nvPicPr>
      <xdr:blipFill>
        <a:blip r:embed="rId146"/>
        <a:stretch>
          <a:fillRect/>
        </a:stretch>
      </xdr:blipFill>
      <xdr:spPr>
        <a:xfrm>
          <a:off x="12573000" y="27555825"/>
          <a:ext cx="3419475" cy="495300"/>
        </a:xfrm>
        <a:prstGeom prst="rect">
          <a:avLst/>
        </a:prstGeom>
        <a:noFill/>
        <a:ln w="9525" cmpd="sng">
          <a:noFill/>
        </a:ln>
      </xdr:spPr>
    </xdr:pic>
    <xdr:clientData/>
  </xdr:twoCellAnchor>
  <xdr:twoCellAnchor editAs="oneCell">
    <xdr:from>
      <xdr:col>5</xdr:col>
      <xdr:colOff>47625</xdr:colOff>
      <xdr:row>52</xdr:row>
      <xdr:rowOff>28575</xdr:rowOff>
    </xdr:from>
    <xdr:to>
      <xdr:col>5</xdr:col>
      <xdr:colOff>3467100</xdr:colOff>
      <xdr:row>52</xdr:row>
      <xdr:rowOff>276225</xdr:rowOff>
    </xdr:to>
    <xdr:pic>
      <xdr:nvPicPr>
        <xdr:cNvPr id="147" name="OptionButtonQ7Reset"/>
        <xdr:cNvPicPr preferRelativeResize="1">
          <a:picLocks noChangeAspect="1"/>
        </xdr:cNvPicPr>
      </xdr:nvPicPr>
      <xdr:blipFill>
        <a:blip r:embed="rId147"/>
        <a:stretch>
          <a:fillRect/>
        </a:stretch>
      </xdr:blipFill>
      <xdr:spPr>
        <a:xfrm>
          <a:off x="12573000" y="28070175"/>
          <a:ext cx="3419475" cy="247650"/>
        </a:xfrm>
        <a:prstGeom prst="rect">
          <a:avLst/>
        </a:prstGeom>
        <a:noFill/>
        <a:ln w="9525" cmpd="sng">
          <a:noFill/>
        </a:ln>
      </xdr:spPr>
    </xdr:pic>
    <xdr:clientData/>
  </xdr:twoCellAnchor>
  <xdr:twoCellAnchor editAs="oneCell">
    <xdr:from>
      <xdr:col>5</xdr:col>
      <xdr:colOff>47625</xdr:colOff>
      <xdr:row>53</xdr:row>
      <xdr:rowOff>28575</xdr:rowOff>
    </xdr:from>
    <xdr:to>
      <xdr:col>5</xdr:col>
      <xdr:colOff>3990975</xdr:colOff>
      <xdr:row>53</xdr:row>
      <xdr:rowOff>523875</xdr:rowOff>
    </xdr:to>
    <xdr:pic>
      <xdr:nvPicPr>
        <xdr:cNvPr id="148" name="OptionButton41"/>
        <xdr:cNvPicPr preferRelativeResize="1">
          <a:picLocks noChangeAspect="1"/>
        </xdr:cNvPicPr>
      </xdr:nvPicPr>
      <xdr:blipFill>
        <a:blip r:embed="rId148"/>
        <a:stretch>
          <a:fillRect/>
        </a:stretch>
      </xdr:blipFill>
      <xdr:spPr>
        <a:xfrm>
          <a:off x="12573000" y="28346400"/>
          <a:ext cx="3943350" cy="495300"/>
        </a:xfrm>
        <a:prstGeom prst="rect">
          <a:avLst/>
        </a:prstGeom>
        <a:noFill/>
        <a:ln w="9525" cmpd="sng">
          <a:noFill/>
        </a:ln>
      </xdr:spPr>
    </xdr:pic>
    <xdr:clientData/>
  </xdr:twoCellAnchor>
  <xdr:twoCellAnchor editAs="oneCell">
    <xdr:from>
      <xdr:col>5</xdr:col>
      <xdr:colOff>47625</xdr:colOff>
      <xdr:row>54</xdr:row>
      <xdr:rowOff>28575</xdr:rowOff>
    </xdr:from>
    <xdr:to>
      <xdr:col>5</xdr:col>
      <xdr:colOff>4038600</xdr:colOff>
      <xdr:row>54</xdr:row>
      <xdr:rowOff>485775</xdr:rowOff>
    </xdr:to>
    <xdr:pic>
      <xdr:nvPicPr>
        <xdr:cNvPr id="149" name="OptionButton42"/>
        <xdr:cNvPicPr preferRelativeResize="1">
          <a:picLocks noChangeAspect="1"/>
        </xdr:cNvPicPr>
      </xdr:nvPicPr>
      <xdr:blipFill>
        <a:blip r:embed="rId149"/>
        <a:stretch>
          <a:fillRect/>
        </a:stretch>
      </xdr:blipFill>
      <xdr:spPr>
        <a:xfrm>
          <a:off x="12573000" y="28908375"/>
          <a:ext cx="3990975" cy="457200"/>
        </a:xfrm>
        <a:prstGeom prst="rect">
          <a:avLst/>
        </a:prstGeom>
        <a:noFill/>
        <a:ln w="9525" cmpd="sng">
          <a:noFill/>
        </a:ln>
      </xdr:spPr>
    </xdr:pic>
    <xdr:clientData/>
  </xdr:twoCellAnchor>
  <xdr:twoCellAnchor editAs="oneCell">
    <xdr:from>
      <xdr:col>5</xdr:col>
      <xdr:colOff>47625</xdr:colOff>
      <xdr:row>55</xdr:row>
      <xdr:rowOff>28575</xdr:rowOff>
    </xdr:from>
    <xdr:to>
      <xdr:col>5</xdr:col>
      <xdr:colOff>4038600</xdr:colOff>
      <xdr:row>55</xdr:row>
      <xdr:rowOff>485775</xdr:rowOff>
    </xdr:to>
    <xdr:pic>
      <xdr:nvPicPr>
        <xdr:cNvPr id="150" name="OptionButton43"/>
        <xdr:cNvPicPr preferRelativeResize="1">
          <a:picLocks noChangeAspect="1"/>
        </xdr:cNvPicPr>
      </xdr:nvPicPr>
      <xdr:blipFill>
        <a:blip r:embed="rId150"/>
        <a:stretch>
          <a:fillRect/>
        </a:stretch>
      </xdr:blipFill>
      <xdr:spPr>
        <a:xfrm>
          <a:off x="12573000" y="29413200"/>
          <a:ext cx="3990975" cy="457200"/>
        </a:xfrm>
        <a:prstGeom prst="rect">
          <a:avLst/>
        </a:prstGeom>
        <a:noFill/>
        <a:ln w="9525" cmpd="sng">
          <a:noFill/>
        </a:ln>
      </xdr:spPr>
    </xdr:pic>
    <xdr:clientData/>
  </xdr:twoCellAnchor>
  <xdr:twoCellAnchor editAs="oneCell">
    <xdr:from>
      <xdr:col>5</xdr:col>
      <xdr:colOff>47625</xdr:colOff>
      <xdr:row>56</xdr:row>
      <xdr:rowOff>28575</xdr:rowOff>
    </xdr:from>
    <xdr:to>
      <xdr:col>5</xdr:col>
      <xdr:colOff>4000500</xdr:colOff>
      <xdr:row>56</xdr:row>
      <xdr:rowOff>504825</xdr:rowOff>
    </xdr:to>
    <xdr:pic>
      <xdr:nvPicPr>
        <xdr:cNvPr id="151" name="OptionButton44"/>
        <xdr:cNvPicPr preferRelativeResize="1">
          <a:picLocks noChangeAspect="1"/>
        </xdr:cNvPicPr>
      </xdr:nvPicPr>
      <xdr:blipFill>
        <a:blip r:embed="rId151"/>
        <a:stretch>
          <a:fillRect/>
        </a:stretch>
      </xdr:blipFill>
      <xdr:spPr>
        <a:xfrm>
          <a:off x="12573000" y="29937075"/>
          <a:ext cx="3952875" cy="476250"/>
        </a:xfrm>
        <a:prstGeom prst="rect">
          <a:avLst/>
        </a:prstGeom>
        <a:noFill/>
        <a:ln w="9525" cmpd="sng">
          <a:noFill/>
        </a:ln>
      </xdr:spPr>
    </xdr:pic>
    <xdr:clientData/>
  </xdr:twoCellAnchor>
  <xdr:twoCellAnchor editAs="oneCell">
    <xdr:from>
      <xdr:col>5</xdr:col>
      <xdr:colOff>47625</xdr:colOff>
      <xdr:row>57</xdr:row>
      <xdr:rowOff>9525</xdr:rowOff>
    </xdr:from>
    <xdr:to>
      <xdr:col>5</xdr:col>
      <xdr:colOff>4000500</xdr:colOff>
      <xdr:row>57</xdr:row>
      <xdr:rowOff>533400</xdr:rowOff>
    </xdr:to>
    <xdr:pic>
      <xdr:nvPicPr>
        <xdr:cNvPr id="152" name="OptionButton45"/>
        <xdr:cNvPicPr preferRelativeResize="1">
          <a:picLocks noChangeAspect="1"/>
        </xdr:cNvPicPr>
      </xdr:nvPicPr>
      <xdr:blipFill>
        <a:blip r:embed="rId152"/>
        <a:stretch>
          <a:fillRect/>
        </a:stretch>
      </xdr:blipFill>
      <xdr:spPr>
        <a:xfrm>
          <a:off x="12573000" y="30451425"/>
          <a:ext cx="3952875" cy="523875"/>
        </a:xfrm>
        <a:prstGeom prst="rect">
          <a:avLst/>
        </a:prstGeom>
        <a:noFill/>
        <a:ln w="9525" cmpd="sng">
          <a:noFill/>
        </a:ln>
      </xdr:spPr>
    </xdr:pic>
    <xdr:clientData/>
  </xdr:twoCellAnchor>
  <xdr:twoCellAnchor editAs="oneCell">
    <xdr:from>
      <xdr:col>5</xdr:col>
      <xdr:colOff>47625</xdr:colOff>
      <xdr:row>58</xdr:row>
      <xdr:rowOff>28575</xdr:rowOff>
    </xdr:from>
    <xdr:to>
      <xdr:col>5</xdr:col>
      <xdr:colOff>3962400</xdr:colOff>
      <xdr:row>58</xdr:row>
      <xdr:rowOff>561975</xdr:rowOff>
    </xdr:to>
    <xdr:pic>
      <xdr:nvPicPr>
        <xdr:cNvPr id="153" name="OptionButtonQ8Reset"/>
        <xdr:cNvPicPr preferRelativeResize="1">
          <a:picLocks noChangeAspect="1"/>
        </xdr:cNvPicPr>
      </xdr:nvPicPr>
      <xdr:blipFill>
        <a:blip r:embed="rId153"/>
        <a:stretch>
          <a:fillRect/>
        </a:stretch>
      </xdr:blipFill>
      <xdr:spPr>
        <a:xfrm>
          <a:off x="12573000" y="31003875"/>
          <a:ext cx="3914775" cy="533400"/>
        </a:xfrm>
        <a:prstGeom prst="rect">
          <a:avLst/>
        </a:prstGeom>
        <a:noFill/>
        <a:ln w="9525" cmpd="sng">
          <a:noFill/>
        </a:ln>
      </xdr:spPr>
    </xdr:pic>
    <xdr:clientData/>
  </xdr:twoCellAnchor>
  <xdr:twoCellAnchor editAs="oneCell">
    <xdr:from>
      <xdr:col>5</xdr:col>
      <xdr:colOff>47625</xdr:colOff>
      <xdr:row>59</xdr:row>
      <xdr:rowOff>28575</xdr:rowOff>
    </xdr:from>
    <xdr:to>
      <xdr:col>5</xdr:col>
      <xdr:colOff>3457575</xdr:colOff>
      <xdr:row>59</xdr:row>
      <xdr:rowOff>314325</xdr:rowOff>
    </xdr:to>
    <xdr:pic>
      <xdr:nvPicPr>
        <xdr:cNvPr id="154" name="OptionButton47"/>
        <xdr:cNvPicPr preferRelativeResize="1">
          <a:picLocks noChangeAspect="1"/>
        </xdr:cNvPicPr>
      </xdr:nvPicPr>
      <xdr:blipFill>
        <a:blip r:embed="rId154"/>
        <a:stretch>
          <a:fillRect/>
        </a:stretch>
      </xdr:blipFill>
      <xdr:spPr>
        <a:xfrm>
          <a:off x="12573000" y="31613475"/>
          <a:ext cx="3409950" cy="285750"/>
        </a:xfrm>
        <a:prstGeom prst="rect">
          <a:avLst/>
        </a:prstGeom>
        <a:noFill/>
        <a:ln w="9525" cmpd="sng">
          <a:noFill/>
        </a:ln>
      </xdr:spPr>
    </xdr:pic>
    <xdr:clientData/>
  </xdr:twoCellAnchor>
  <xdr:twoCellAnchor editAs="oneCell">
    <xdr:from>
      <xdr:col>5</xdr:col>
      <xdr:colOff>47625</xdr:colOff>
      <xdr:row>60</xdr:row>
      <xdr:rowOff>28575</xdr:rowOff>
    </xdr:from>
    <xdr:to>
      <xdr:col>5</xdr:col>
      <xdr:colOff>3467100</xdr:colOff>
      <xdr:row>60</xdr:row>
      <xdr:rowOff>333375</xdr:rowOff>
    </xdr:to>
    <xdr:pic>
      <xdr:nvPicPr>
        <xdr:cNvPr id="155" name="OptionButton48"/>
        <xdr:cNvPicPr preferRelativeResize="1">
          <a:picLocks noChangeAspect="1"/>
        </xdr:cNvPicPr>
      </xdr:nvPicPr>
      <xdr:blipFill>
        <a:blip r:embed="rId155"/>
        <a:stretch>
          <a:fillRect/>
        </a:stretch>
      </xdr:blipFill>
      <xdr:spPr>
        <a:xfrm>
          <a:off x="12573000" y="32004000"/>
          <a:ext cx="3419475" cy="304800"/>
        </a:xfrm>
        <a:prstGeom prst="rect">
          <a:avLst/>
        </a:prstGeom>
        <a:noFill/>
        <a:ln w="9525" cmpd="sng">
          <a:noFill/>
        </a:ln>
      </xdr:spPr>
    </xdr:pic>
    <xdr:clientData/>
  </xdr:twoCellAnchor>
  <xdr:twoCellAnchor editAs="oneCell">
    <xdr:from>
      <xdr:col>5</xdr:col>
      <xdr:colOff>47625</xdr:colOff>
      <xdr:row>61</xdr:row>
      <xdr:rowOff>9525</xdr:rowOff>
    </xdr:from>
    <xdr:to>
      <xdr:col>5</xdr:col>
      <xdr:colOff>3886200</xdr:colOff>
      <xdr:row>61</xdr:row>
      <xdr:rowOff>304800</xdr:rowOff>
    </xdr:to>
    <xdr:pic>
      <xdr:nvPicPr>
        <xdr:cNvPr id="156" name="OptionButton49"/>
        <xdr:cNvPicPr preferRelativeResize="1">
          <a:picLocks noChangeAspect="1"/>
        </xdr:cNvPicPr>
      </xdr:nvPicPr>
      <xdr:blipFill>
        <a:blip r:embed="rId156"/>
        <a:stretch>
          <a:fillRect/>
        </a:stretch>
      </xdr:blipFill>
      <xdr:spPr>
        <a:xfrm>
          <a:off x="12573000" y="32327850"/>
          <a:ext cx="3838575" cy="295275"/>
        </a:xfrm>
        <a:prstGeom prst="rect">
          <a:avLst/>
        </a:prstGeom>
        <a:noFill/>
        <a:ln w="9525" cmpd="sng">
          <a:noFill/>
        </a:ln>
      </xdr:spPr>
    </xdr:pic>
    <xdr:clientData/>
  </xdr:twoCellAnchor>
  <xdr:twoCellAnchor editAs="oneCell">
    <xdr:from>
      <xdr:col>5</xdr:col>
      <xdr:colOff>47625</xdr:colOff>
      <xdr:row>62</xdr:row>
      <xdr:rowOff>38100</xdr:rowOff>
    </xdr:from>
    <xdr:to>
      <xdr:col>5</xdr:col>
      <xdr:colOff>3971925</xdr:colOff>
      <xdr:row>62</xdr:row>
      <xdr:rowOff>1257300</xdr:rowOff>
    </xdr:to>
    <xdr:pic>
      <xdr:nvPicPr>
        <xdr:cNvPr id="157" name="OptionButtonQ9Reset"/>
        <xdr:cNvPicPr preferRelativeResize="1">
          <a:picLocks noChangeAspect="1"/>
        </xdr:cNvPicPr>
      </xdr:nvPicPr>
      <xdr:blipFill>
        <a:blip r:embed="rId157"/>
        <a:stretch>
          <a:fillRect/>
        </a:stretch>
      </xdr:blipFill>
      <xdr:spPr>
        <a:xfrm>
          <a:off x="12573000" y="32708850"/>
          <a:ext cx="3924300" cy="1219200"/>
        </a:xfrm>
        <a:prstGeom prst="rect">
          <a:avLst/>
        </a:prstGeom>
        <a:noFill/>
        <a:ln w="9525" cmpd="sng">
          <a:noFill/>
        </a:ln>
      </xdr:spPr>
    </xdr:pic>
    <xdr:clientData/>
  </xdr:twoCellAnchor>
  <xdr:twoCellAnchor editAs="oneCell">
    <xdr:from>
      <xdr:col>5</xdr:col>
      <xdr:colOff>47625</xdr:colOff>
      <xdr:row>67</xdr:row>
      <xdr:rowOff>114300</xdr:rowOff>
    </xdr:from>
    <xdr:to>
      <xdr:col>5</xdr:col>
      <xdr:colOff>4000500</xdr:colOff>
      <xdr:row>67</xdr:row>
      <xdr:rowOff>409575</xdr:rowOff>
    </xdr:to>
    <xdr:pic>
      <xdr:nvPicPr>
        <xdr:cNvPr id="158" name="OptionButton51"/>
        <xdr:cNvPicPr preferRelativeResize="1">
          <a:picLocks noChangeAspect="1"/>
        </xdr:cNvPicPr>
      </xdr:nvPicPr>
      <xdr:blipFill>
        <a:blip r:embed="rId158"/>
        <a:stretch>
          <a:fillRect/>
        </a:stretch>
      </xdr:blipFill>
      <xdr:spPr>
        <a:xfrm>
          <a:off x="12573000" y="35766375"/>
          <a:ext cx="3952875" cy="295275"/>
        </a:xfrm>
        <a:prstGeom prst="rect">
          <a:avLst/>
        </a:prstGeom>
        <a:noFill/>
        <a:ln w="9525" cmpd="sng">
          <a:noFill/>
        </a:ln>
      </xdr:spPr>
    </xdr:pic>
    <xdr:clientData/>
  </xdr:twoCellAnchor>
  <xdr:twoCellAnchor editAs="oneCell">
    <xdr:from>
      <xdr:col>5</xdr:col>
      <xdr:colOff>47625</xdr:colOff>
      <xdr:row>68</xdr:row>
      <xdr:rowOff>28575</xdr:rowOff>
    </xdr:from>
    <xdr:to>
      <xdr:col>5</xdr:col>
      <xdr:colOff>3990975</xdr:colOff>
      <xdr:row>68</xdr:row>
      <xdr:rowOff>495300</xdr:rowOff>
    </xdr:to>
    <xdr:pic>
      <xdr:nvPicPr>
        <xdr:cNvPr id="159" name="OptionButton52"/>
        <xdr:cNvPicPr preferRelativeResize="1">
          <a:picLocks noChangeAspect="1"/>
        </xdr:cNvPicPr>
      </xdr:nvPicPr>
      <xdr:blipFill>
        <a:blip r:embed="rId159"/>
        <a:stretch>
          <a:fillRect/>
        </a:stretch>
      </xdr:blipFill>
      <xdr:spPr>
        <a:xfrm>
          <a:off x="12573000" y="36147375"/>
          <a:ext cx="3943350" cy="466725"/>
        </a:xfrm>
        <a:prstGeom prst="rect">
          <a:avLst/>
        </a:prstGeom>
        <a:noFill/>
        <a:ln w="9525" cmpd="sng">
          <a:noFill/>
        </a:ln>
      </xdr:spPr>
    </xdr:pic>
    <xdr:clientData/>
  </xdr:twoCellAnchor>
  <xdr:twoCellAnchor editAs="oneCell">
    <xdr:from>
      <xdr:col>5</xdr:col>
      <xdr:colOff>47625</xdr:colOff>
      <xdr:row>69</xdr:row>
      <xdr:rowOff>28575</xdr:rowOff>
    </xdr:from>
    <xdr:to>
      <xdr:col>5</xdr:col>
      <xdr:colOff>3962400</xdr:colOff>
      <xdr:row>69</xdr:row>
      <xdr:rowOff>523875</xdr:rowOff>
    </xdr:to>
    <xdr:pic>
      <xdr:nvPicPr>
        <xdr:cNvPr id="160" name="OptionButton53"/>
        <xdr:cNvPicPr preferRelativeResize="1">
          <a:picLocks noChangeAspect="1"/>
        </xdr:cNvPicPr>
      </xdr:nvPicPr>
      <xdr:blipFill>
        <a:blip r:embed="rId160"/>
        <a:stretch>
          <a:fillRect/>
        </a:stretch>
      </xdr:blipFill>
      <xdr:spPr>
        <a:xfrm>
          <a:off x="12573000" y="36690300"/>
          <a:ext cx="3914775" cy="495300"/>
        </a:xfrm>
        <a:prstGeom prst="rect">
          <a:avLst/>
        </a:prstGeom>
        <a:noFill/>
        <a:ln w="9525" cmpd="sng">
          <a:noFill/>
        </a:ln>
      </xdr:spPr>
    </xdr:pic>
    <xdr:clientData/>
  </xdr:twoCellAnchor>
  <xdr:twoCellAnchor editAs="oneCell">
    <xdr:from>
      <xdr:col>5</xdr:col>
      <xdr:colOff>76200</xdr:colOff>
      <xdr:row>70</xdr:row>
      <xdr:rowOff>95250</xdr:rowOff>
    </xdr:from>
    <xdr:to>
      <xdr:col>5</xdr:col>
      <xdr:colOff>3990975</xdr:colOff>
      <xdr:row>70</xdr:row>
      <xdr:rowOff>447675</xdr:rowOff>
    </xdr:to>
    <xdr:pic>
      <xdr:nvPicPr>
        <xdr:cNvPr id="161" name="OptionButtonQ11Reset"/>
        <xdr:cNvPicPr preferRelativeResize="1">
          <a:picLocks noChangeAspect="1"/>
        </xdr:cNvPicPr>
      </xdr:nvPicPr>
      <xdr:blipFill>
        <a:blip r:embed="rId161"/>
        <a:stretch>
          <a:fillRect/>
        </a:stretch>
      </xdr:blipFill>
      <xdr:spPr>
        <a:xfrm>
          <a:off x="12601575" y="37357050"/>
          <a:ext cx="3914775" cy="352425"/>
        </a:xfrm>
        <a:prstGeom prst="rect">
          <a:avLst/>
        </a:prstGeom>
        <a:noFill/>
        <a:ln w="9525" cmpd="sng">
          <a:noFill/>
        </a:ln>
      </xdr:spPr>
    </xdr:pic>
    <xdr:clientData/>
  </xdr:twoCellAnchor>
  <xdr:twoCellAnchor editAs="oneCell">
    <xdr:from>
      <xdr:col>5</xdr:col>
      <xdr:colOff>47625</xdr:colOff>
      <xdr:row>71</xdr:row>
      <xdr:rowOff>28575</xdr:rowOff>
    </xdr:from>
    <xdr:to>
      <xdr:col>5</xdr:col>
      <xdr:colOff>3467100</xdr:colOff>
      <xdr:row>71</xdr:row>
      <xdr:rowOff>323850</xdr:rowOff>
    </xdr:to>
    <xdr:pic>
      <xdr:nvPicPr>
        <xdr:cNvPr id="162" name="OptionButton55"/>
        <xdr:cNvPicPr preferRelativeResize="1">
          <a:picLocks noChangeAspect="1"/>
        </xdr:cNvPicPr>
      </xdr:nvPicPr>
      <xdr:blipFill>
        <a:blip r:embed="rId162"/>
        <a:stretch>
          <a:fillRect/>
        </a:stretch>
      </xdr:blipFill>
      <xdr:spPr>
        <a:xfrm>
          <a:off x="12573000" y="37814250"/>
          <a:ext cx="3419475" cy="295275"/>
        </a:xfrm>
        <a:prstGeom prst="rect">
          <a:avLst/>
        </a:prstGeom>
        <a:noFill/>
        <a:ln w="9525" cmpd="sng">
          <a:noFill/>
        </a:ln>
      </xdr:spPr>
    </xdr:pic>
    <xdr:clientData/>
  </xdr:twoCellAnchor>
  <xdr:twoCellAnchor editAs="oneCell">
    <xdr:from>
      <xdr:col>5</xdr:col>
      <xdr:colOff>47625</xdr:colOff>
      <xdr:row>72</xdr:row>
      <xdr:rowOff>9525</xdr:rowOff>
    </xdr:from>
    <xdr:to>
      <xdr:col>5</xdr:col>
      <xdr:colOff>3895725</xdr:colOff>
      <xdr:row>72</xdr:row>
      <xdr:rowOff>285750</xdr:rowOff>
    </xdr:to>
    <xdr:pic>
      <xdr:nvPicPr>
        <xdr:cNvPr id="163" name="OptionButton56"/>
        <xdr:cNvPicPr preferRelativeResize="1">
          <a:picLocks noChangeAspect="1"/>
        </xdr:cNvPicPr>
      </xdr:nvPicPr>
      <xdr:blipFill>
        <a:blip r:embed="rId163"/>
        <a:stretch>
          <a:fillRect/>
        </a:stretch>
      </xdr:blipFill>
      <xdr:spPr>
        <a:xfrm>
          <a:off x="12573000" y="38119050"/>
          <a:ext cx="3848100" cy="276225"/>
        </a:xfrm>
        <a:prstGeom prst="rect">
          <a:avLst/>
        </a:prstGeom>
        <a:noFill/>
        <a:ln w="9525" cmpd="sng">
          <a:noFill/>
        </a:ln>
      </xdr:spPr>
    </xdr:pic>
    <xdr:clientData/>
  </xdr:twoCellAnchor>
  <xdr:twoCellAnchor editAs="oneCell">
    <xdr:from>
      <xdr:col>5</xdr:col>
      <xdr:colOff>47625</xdr:colOff>
      <xdr:row>73</xdr:row>
      <xdr:rowOff>9525</xdr:rowOff>
    </xdr:from>
    <xdr:to>
      <xdr:col>5</xdr:col>
      <xdr:colOff>3924300</xdr:colOff>
      <xdr:row>73</xdr:row>
      <xdr:rowOff>295275</xdr:rowOff>
    </xdr:to>
    <xdr:pic>
      <xdr:nvPicPr>
        <xdr:cNvPr id="164" name="OptionButton57"/>
        <xdr:cNvPicPr preferRelativeResize="1">
          <a:picLocks noChangeAspect="1"/>
        </xdr:cNvPicPr>
      </xdr:nvPicPr>
      <xdr:blipFill>
        <a:blip r:embed="rId164"/>
        <a:stretch>
          <a:fillRect/>
        </a:stretch>
      </xdr:blipFill>
      <xdr:spPr>
        <a:xfrm>
          <a:off x="12573000" y="38442900"/>
          <a:ext cx="3876675" cy="285750"/>
        </a:xfrm>
        <a:prstGeom prst="rect">
          <a:avLst/>
        </a:prstGeom>
        <a:noFill/>
        <a:ln w="9525" cmpd="sng">
          <a:noFill/>
        </a:ln>
      </xdr:spPr>
    </xdr:pic>
    <xdr:clientData/>
  </xdr:twoCellAnchor>
  <xdr:twoCellAnchor editAs="oneCell">
    <xdr:from>
      <xdr:col>5</xdr:col>
      <xdr:colOff>47625</xdr:colOff>
      <xdr:row>74</xdr:row>
      <xdr:rowOff>85725</xdr:rowOff>
    </xdr:from>
    <xdr:to>
      <xdr:col>5</xdr:col>
      <xdr:colOff>3990975</xdr:colOff>
      <xdr:row>74</xdr:row>
      <xdr:rowOff>1362075</xdr:rowOff>
    </xdr:to>
    <xdr:pic>
      <xdr:nvPicPr>
        <xdr:cNvPr id="165" name="OptionButtonQ12Reset"/>
        <xdr:cNvPicPr preferRelativeResize="1">
          <a:picLocks noChangeAspect="1"/>
        </xdr:cNvPicPr>
      </xdr:nvPicPr>
      <xdr:blipFill>
        <a:blip r:embed="rId165"/>
        <a:stretch>
          <a:fillRect/>
        </a:stretch>
      </xdr:blipFill>
      <xdr:spPr>
        <a:xfrm>
          <a:off x="12573000" y="38842950"/>
          <a:ext cx="3943350" cy="1276350"/>
        </a:xfrm>
        <a:prstGeom prst="rect">
          <a:avLst/>
        </a:prstGeom>
        <a:noFill/>
        <a:ln w="9525" cmpd="sng">
          <a:noFill/>
        </a:ln>
      </xdr:spPr>
    </xdr:pic>
    <xdr:clientData/>
  </xdr:twoCellAnchor>
  <xdr:twoCellAnchor editAs="oneCell">
    <xdr:from>
      <xdr:col>5</xdr:col>
      <xdr:colOff>47625</xdr:colOff>
      <xdr:row>75</xdr:row>
      <xdr:rowOff>28575</xdr:rowOff>
    </xdr:from>
    <xdr:to>
      <xdr:col>5</xdr:col>
      <xdr:colOff>3457575</xdr:colOff>
      <xdr:row>75</xdr:row>
      <xdr:rowOff>257175</xdr:rowOff>
    </xdr:to>
    <xdr:pic>
      <xdr:nvPicPr>
        <xdr:cNvPr id="166" name="OptionButton59"/>
        <xdr:cNvPicPr preferRelativeResize="1">
          <a:picLocks noChangeAspect="1"/>
        </xdr:cNvPicPr>
      </xdr:nvPicPr>
      <xdr:blipFill>
        <a:blip r:embed="rId166"/>
        <a:stretch>
          <a:fillRect/>
        </a:stretch>
      </xdr:blipFill>
      <xdr:spPr>
        <a:xfrm>
          <a:off x="12573000" y="40214550"/>
          <a:ext cx="3409950" cy="228600"/>
        </a:xfrm>
        <a:prstGeom prst="rect">
          <a:avLst/>
        </a:prstGeom>
        <a:noFill/>
        <a:ln w="9525" cmpd="sng">
          <a:noFill/>
        </a:ln>
      </xdr:spPr>
    </xdr:pic>
    <xdr:clientData/>
  </xdr:twoCellAnchor>
  <xdr:twoCellAnchor editAs="oneCell">
    <xdr:from>
      <xdr:col>5</xdr:col>
      <xdr:colOff>47625</xdr:colOff>
      <xdr:row>76</xdr:row>
      <xdr:rowOff>9525</xdr:rowOff>
    </xdr:from>
    <xdr:to>
      <xdr:col>5</xdr:col>
      <xdr:colOff>3886200</xdr:colOff>
      <xdr:row>76</xdr:row>
      <xdr:rowOff>257175</xdr:rowOff>
    </xdr:to>
    <xdr:pic>
      <xdr:nvPicPr>
        <xdr:cNvPr id="167" name="OptionButton60"/>
        <xdr:cNvPicPr preferRelativeResize="1">
          <a:picLocks noChangeAspect="1"/>
        </xdr:cNvPicPr>
      </xdr:nvPicPr>
      <xdr:blipFill>
        <a:blip r:embed="rId167"/>
        <a:stretch>
          <a:fillRect/>
        </a:stretch>
      </xdr:blipFill>
      <xdr:spPr>
        <a:xfrm>
          <a:off x="12573000" y="40519350"/>
          <a:ext cx="3838575" cy="247650"/>
        </a:xfrm>
        <a:prstGeom prst="rect">
          <a:avLst/>
        </a:prstGeom>
        <a:noFill/>
        <a:ln w="9525" cmpd="sng">
          <a:noFill/>
        </a:ln>
      </xdr:spPr>
    </xdr:pic>
    <xdr:clientData/>
  </xdr:twoCellAnchor>
  <xdr:twoCellAnchor editAs="oneCell">
    <xdr:from>
      <xdr:col>5</xdr:col>
      <xdr:colOff>47625</xdr:colOff>
      <xdr:row>77</xdr:row>
      <xdr:rowOff>9525</xdr:rowOff>
    </xdr:from>
    <xdr:to>
      <xdr:col>5</xdr:col>
      <xdr:colOff>3962400</xdr:colOff>
      <xdr:row>77</xdr:row>
      <xdr:rowOff>1438275</xdr:rowOff>
    </xdr:to>
    <xdr:pic>
      <xdr:nvPicPr>
        <xdr:cNvPr id="168" name="OptionButtonQ13Reset"/>
        <xdr:cNvPicPr preferRelativeResize="1">
          <a:picLocks noChangeAspect="1"/>
        </xdr:cNvPicPr>
      </xdr:nvPicPr>
      <xdr:blipFill>
        <a:blip r:embed="rId168"/>
        <a:stretch>
          <a:fillRect/>
        </a:stretch>
      </xdr:blipFill>
      <xdr:spPr>
        <a:xfrm>
          <a:off x="12573000" y="40814625"/>
          <a:ext cx="3914775" cy="1428750"/>
        </a:xfrm>
        <a:prstGeom prst="rect">
          <a:avLst/>
        </a:prstGeom>
        <a:noFill/>
        <a:ln w="9525" cmpd="sng">
          <a:noFill/>
        </a:ln>
      </xdr:spPr>
    </xdr:pic>
    <xdr:clientData/>
  </xdr:twoCellAnchor>
  <xdr:twoCellAnchor editAs="oneCell">
    <xdr:from>
      <xdr:col>5</xdr:col>
      <xdr:colOff>57150</xdr:colOff>
      <xdr:row>78</xdr:row>
      <xdr:rowOff>38100</xdr:rowOff>
    </xdr:from>
    <xdr:to>
      <xdr:col>5</xdr:col>
      <xdr:colOff>3467100</xdr:colOff>
      <xdr:row>78</xdr:row>
      <xdr:rowOff>266700</xdr:rowOff>
    </xdr:to>
    <xdr:pic>
      <xdr:nvPicPr>
        <xdr:cNvPr id="169" name="OptionButton62"/>
        <xdr:cNvPicPr preferRelativeResize="1">
          <a:picLocks noChangeAspect="1"/>
        </xdr:cNvPicPr>
      </xdr:nvPicPr>
      <xdr:blipFill>
        <a:blip r:embed="rId169"/>
        <a:stretch>
          <a:fillRect/>
        </a:stretch>
      </xdr:blipFill>
      <xdr:spPr>
        <a:xfrm>
          <a:off x="12582525" y="42348150"/>
          <a:ext cx="3409950" cy="228600"/>
        </a:xfrm>
        <a:prstGeom prst="rect">
          <a:avLst/>
        </a:prstGeom>
        <a:noFill/>
        <a:ln w="9525" cmpd="sng">
          <a:noFill/>
        </a:ln>
      </xdr:spPr>
    </xdr:pic>
    <xdr:clientData/>
  </xdr:twoCellAnchor>
  <xdr:twoCellAnchor editAs="oneCell">
    <xdr:from>
      <xdr:col>5</xdr:col>
      <xdr:colOff>47625</xdr:colOff>
      <xdr:row>79</xdr:row>
      <xdr:rowOff>9525</xdr:rowOff>
    </xdr:from>
    <xdr:to>
      <xdr:col>5</xdr:col>
      <xdr:colOff>3924300</xdr:colOff>
      <xdr:row>80</xdr:row>
      <xdr:rowOff>9525</xdr:rowOff>
    </xdr:to>
    <xdr:pic>
      <xdr:nvPicPr>
        <xdr:cNvPr id="170" name="OptionButton63"/>
        <xdr:cNvPicPr preferRelativeResize="1">
          <a:picLocks noChangeAspect="1"/>
        </xdr:cNvPicPr>
      </xdr:nvPicPr>
      <xdr:blipFill>
        <a:blip r:embed="rId170"/>
        <a:stretch>
          <a:fillRect/>
        </a:stretch>
      </xdr:blipFill>
      <xdr:spPr>
        <a:xfrm>
          <a:off x="12573000" y="42595800"/>
          <a:ext cx="3876675" cy="247650"/>
        </a:xfrm>
        <a:prstGeom prst="rect">
          <a:avLst/>
        </a:prstGeom>
        <a:noFill/>
        <a:ln w="9525" cmpd="sng">
          <a:noFill/>
        </a:ln>
      </xdr:spPr>
    </xdr:pic>
    <xdr:clientData/>
  </xdr:twoCellAnchor>
  <xdr:twoCellAnchor editAs="oneCell">
    <xdr:from>
      <xdr:col>5</xdr:col>
      <xdr:colOff>47625</xdr:colOff>
      <xdr:row>80</xdr:row>
      <xdr:rowOff>28575</xdr:rowOff>
    </xdr:from>
    <xdr:to>
      <xdr:col>5</xdr:col>
      <xdr:colOff>3971925</xdr:colOff>
      <xdr:row>80</xdr:row>
      <xdr:rowOff>1952625</xdr:rowOff>
    </xdr:to>
    <xdr:pic>
      <xdr:nvPicPr>
        <xdr:cNvPr id="171" name="OptionButtonQ14Reset"/>
        <xdr:cNvPicPr preferRelativeResize="1">
          <a:picLocks noChangeAspect="1"/>
        </xdr:cNvPicPr>
      </xdr:nvPicPr>
      <xdr:blipFill>
        <a:blip r:embed="rId171"/>
        <a:stretch>
          <a:fillRect/>
        </a:stretch>
      </xdr:blipFill>
      <xdr:spPr>
        <a:xfrm>
          <a:off x="12573000" y="42862500"/>
          <a:ext cx="3924300" cy="1924050"/>
        </a:xfrm>
        <a:prstGeom prst="rect">
          <a:avLst/>
        </a:prstGeom>
        <a:noFill/>
        <a:ln w="9525" cmpd="sng">
          <a:noFill/>
        </a:ln>
      </xdr:spPr>
    </xdr:pic>
    <xdr:clientData/>
  </xdr:twoCellAnchor>
  <xdr:twoCellAnchor editAs="oneCell">
    <xdr:from>
      <xdr:col>5</xdr:col>
      <xdr:colOff>38100</xdr:colOff>
      <xdr:row>81</xdr:row>
      <xdr:rowOff>66675</xdr:rowOff>
    </xdr:from>
    <xdr:to>
      <xdr:col>5</xdr:col>
      <xdr:colOff>3505200</xdr:colOff>
      <xdr:row>81</xdr:row>
      <xdr:rowOff>609600</xdr:rowOff>
    </xdr:to>
    <xdr:pic>
      <xdr:nvPicPr>
        <xdr:cNvPr id="172" name="OptionButton71"/>
        <xdr:cNvPicPr preferRelativeResize="1">
          <a:picLocks noChangeAspect="1"/>
        </xdr:cNvPicPr>
      </xdr:nvPicPr>
      <xdr:blipFill>
        <a:blip r:embed="rId172"/>
        <a:stretch>
          <a:fillRect/>
        </a:stretch>
      </xdr:blipFill>
      <xdr:spPr>
        <a:xfrm>
          <a:off x="12563475" y="44919900"/>
          <a:ext cx="3467100" cy="542925"/>
        </a:xfrm>
        <a:prstGeom prst="rect">
          <a:avLst/>
        </a:prstGeom>
        <a:noFill/>
        <a:ln w="9525" cmpd="sng">
          <a:noFill/>
        </a:ln>
      </xdr:spPr>
    </xdr:pic>
    <xdr:clientData/>
  </xdr:twoCellAnchor>
  <xdr:twoCellAnchor editAs="oneCell">
    <xdr:from>
      <xdr:col>5</xdr:col>
      <xdr:colOff>38100</xdr:colOff>
      <xdr:row>83</xdr:row>
      <xdr:rowOff>38100</xdr:rowOff>
    </xdr:from>
    <xdr:to>
      <xdr:col>5</xdr:col>
      <xdr:colOff>3952875</xdr:colOff>
      <xdr:row>83</xdr:row>
      <xdr:rowOff>581025</xdr:rowOff>
    </xdr:to>
    <xdr:pic>
      <xdr:nvPicPr>
        <xdr:cNvPr id="173" name="OptionButton72"/>
        <xdr:cNvPicPr preferRelativeResize="1">
          <a:picLocks noChangeAspect="1"/>
        </xdr:cNvPicPr>
      </xdr:nvPicPr>
      <xdr:blipFill>
        <a:blip r:embed="rId173"/>
        <a:stretch>
          <a:fillRect/>
        </a:stretch>
      </xdr:blipFill>
      <xdr:spPr>
        <a:xfrm>
          <a:off x="12563475" y="46081950"/>
          <a:ext cx="3914775" cy="542925"/>
        </a:xfrm>
        <a:prstGeom prst="rect">
          <a:avLst/>
        </a:prstGeom>
        <a:noFill/>
        <a:ln w="9525" cmpd="sng">
          <a:noFill/>
        </a:ln>
      </xdr:spPr>
    </xdr:pic>
    <xdr:clientData/>
  </xdr:twoCellAnchor>
  <xdr:twoCellAnchor editAs="oneCell">
    <xdr:from>
      <xdr:col>5</xdr:col>
      <xdr:colOff>57150</xdr:colOff>
      <xdr:row>84</xdr:row>
      <xdr:rowOff>38100</xdr:rowOff>
    </xdr:from>
    <xdr:to>
      <xdr:col>5</xdr:col>
      <xdr:colOff>3467100</xdr:colOff>
      <xdr:row>84</xdr:row>
      <xdr:rowOff>295275</xdr:rowOff>
    </xdr:to>
    <xdr:pic>
      <xdr:nvPicPr>
        <xdr:cNvPr id="174" name="OptionButtonQ15Reset"/>
        <xdr:cNvPicPr preferRelativeResize="1">
          <a:picLocks noChangeAspect="1"/>
        </xdr:cNvPicPr>
      </xdr:nvPicPr>
      <xdr:blipFill>
        <a:blip r:embed="rId174"/>
        <a:stretch>
          <a:fillRect/>
        </a:stretch>
      </xdr:blipFill>
      <xdr:spPr>
        <a:xfrm>
          <a:off x="12582525" y="46682025"/>
          <a:ext cx="3409950" cy="257175"/>
        </a:xfrm>
        <a:prstGeom prst="rect">
          <a:avLst/>
        </a:prstGeom>
        <a:noFill/>
        <a:ln w="9525" cmpd="sng">
          <a:noFill/>
        </a:ln>
      </xdr:spPr>
    </xdr:pic>
    <xdr:clientData/>
  </xdr:twoCellAnchor>
  <xdr:twoCellAnchor editAs="oneCell">
    <xdr:from>
      <xdr:col>5</xdr:col>
      <xdr:colOff>38100</xdr:colOff>
      <xdr:row>42</xdr:row>
      <xdr:rowOff>38100</xdr:rowOff>
    </xdr:from>
    <xdr:to>
      <xdr:col>5</xdr:col>
      <xdr:colOff>3990975</xdr:colOff>
      <xdr:row>43</xdr:row>
      <xdr:rowOff>9525</xdr:rowOff>
    </xdr:to>
    <xdr:pic>
      <xdr:nvPicPr>
        <xdr:cNvPr id="175" name="OptionButton2"/>
        <xdr:cNvPicPr preferRelativeResize="1">
          <a:picLocks noChangeAspect="1"/>
        </xdr:cNvPicPr>
      </xdr:nvPicPr>
      <xdr:blipFill>
        <a:blip r:embed="rId175"/>
        <a:stretch>
          <a:fillRect/>
        </a:stretch>
      </xdr:blipFill>
      <xdr:spPr>
        <a:xfrm>
          <a:off x="12563475" y="20993100"/>
          <a:ext cx="3952875" cy="485775"/>
        </a:xfrm>
        <a:prstGeom prst="rect">
          <a:avLst/>
        </a:prstGeom>
        <a:noFill/>
        <a:ln w="9525" cmpd="sng">
          <a:noFill/>
        </a:ln>
      </xdr:spPr>
    </xdr:pic>
    <xdr:clientData/>
  </xdr:twoCellAnchor>
  <xdr:twoCellAnchor editAs="oneCell">
    <xdr:from>
      <xdr:col>5</xdr:col>
      <xdr:colOff>76200</xdr:colOff>
      <xdr:row>43</xdr:row>
      <xdr:rowOff>38100</xdr:rowOff>
    </xdr:from>
    <xdr:to>
      <xdr:col>5</xdr:col>
      <xdr:colOff>4000500</xdr:colOff>
      <xdr:row>43</xdr:row>
      <xdr:rowOff>495300</xdr:rowOff>
    </xdr:to>
    <xdr:pic>
      <xdr:nvPicPr>
        <xdr:cNvPr id="176" name="OptionButton3"/>
        <xdr:cNvPicPr preferRelativeResize="1">
          <a:picLocks noChangeAspect="1"/>
        </xdr:cNvPicPr>
      </xdr:nvPicPr>
      <xdr:blipFill>
        <a:blip r:embed="rId176"/>
        <a:stretch>
          <a:fillRect/>
        </a:stretch>
      </xdr:blipFill>
      <xdr:spPr>
        <a:xfrm>
          <a:off x="12601575" y="21507450"/>
          <a:ext cx="3924300" cy="457200"/>
        </a:xfrm>
        <a:prstGeom prst="rect">
          <a:avLst/>
        </a:prstGeom>
        <a:noFill/>
        <a:ln w="9525" cmpd="sng">
          <a:noFill/>
        </a:ln>
      </xdr:spPr>
    </xdr:pic>
    <xdr:clientData/>
  </xdr:twoCellAnchor>
  <xdr:twoCellAnchor editAs="oneCell">
    <xdr:from>
      <xdr:col>5</xdr:col>
      <xdr:colOff>57150</xdr:colOff>
      <xdr:row>44</xdr:row>
      <xdr:rowOff>57150</xdr:rowOff>
    </xdr:from>
    <xdr:to>
      <xdr:col>5</xdr:col>
      <xdr:colOff>3962400</xdr:colOff>
      <xdr:row>45</xdr:row>
      <xdr:rowOff>9525</xdr:rowOff>
    </xdr:to>
    <xdr:pic>
      <xdr:nvPicPr>
        <xdr:cNvPr id="177" name="OptionButton4"/>
        <xdr:cNvPicPr preferRelativeResize="1">
          <a:picLocks noChangeAspect="1"/>
        </xdr:cNvPicPr>
      </xdr:nvPicPr>
      <xdr:blipFill>
        <a:blip r:embed="rId177"/>
        <a:stretch>
          <a:fillRect/>
        </a:stretch>
      </xdr:blipFill>
      <xdr:spPr>
        <a:xfrm>
          <a:off x="12582525" y="22069425"/>
          <a:ext cx="3905250" cy="504825"/>
        </a:xfrm>
        <a:prstGeom prst="rect">
          <a:avLst/>
        </a:prstGeom>
        <a:noFill/>
        <a:ln w="9525" cmpd="sng">
          <a:noFill/>
        </a:ln>
      </xdr:spPr>
    </xdr:pic>
    <xdr:clientData/>
  </xdr:twoCellAnchor>
  <xdr:twoCellAnchor editAs="oneCell">
    <xdr:from>
      <xdr:col>5</xdr:col>
      <xdr:colOff>76200</xdr:colOff>
      <xdr:row>63</xdr:row>
      <xdr:rowOff>38100</xdr:rowOff>
    </xdr:from>
    <xdr:to>
      <xdr:col>5</xdr:col>
      <xdr:colOff>3486150</xdr:colOff>
      <xdr:row>63</xdr:row>
      <xdr:rowOff>323850</xdr:rowOff>
    </xdr:to>
    <xdr:pic>
      <xdr:nvPicPr>
        <xdr:cNvPr id="178" name="OptionButton74"/>
        <xdr:cNvPicPr preferRelativeResize="1">
          <a:picLocks noChangeAspect="1"/>
        </xdr:cNvPicPr>
      </xdr:nvPicPr>
      <xdr:blipFill>
        <a:blip r:embed="rId178"/>
        <a:stretch>
          <a:fillRect/>
        </a:stretch>
      </xdr:blipFill>
      <xdr:spPr>
        <a:xfrm>
          <a:off x="12601575" y="34004250"/>
          <a:ext cx="3409950" cy="285750"/>
        </a:xfrm>
        <a:prstGeom prst="rect">
          <a:avLst/>
        </a:prstGeom>
        <a:noFill/>
        <a:ln w="9525" cmpd="sng">
          <a:noFill/>
        </a:ln>
      </xdr:spPr>
    </xdr:pic>
    <xdr:clientData/>
  </xdr:twoCellAnchor>
  <xdr:twoCellAnchor editAs="oneCell">
    <xdr:from>
      <xdr:col>5</xdr:col>
      <xdr:colOff>66675</xdr:colOff>
      <xdr:row>64</xdr:row>
      <xdr:rowOff>28575</xdr:rowOff>
    </xdr:from>
    <xdr:to>
      <xdr:col>5</xdr:col>
      <xdr:colOff>3486150</xdr:colOff>
      <xdr:row>64</xdr:row>
      <xdr:rowOff>323850</xdr:rowOff>
    </xdr:to>
    <xdr:pic>
      <xdr:nvPicPr>
        <xdr:cNvPr id="179" name="OptionButton75"/>
        <xdr:cNvPicPr preferRelativeResize="1">
          <a:picLocks noChangeAspect="1"/>
        </xdr:cNvPicPr>
      </xdr:nvPicPr>
      <xdr:blipFill>
        <a:blip r:embed="rId179"/>
        <a:stretch>
          <a:fillRect/>
        </a:stretch>
      </xdr:blipFill>
      <xdr:spPr>
        <a:xfrm>
          <a:off x="12592050" y="34366200"/>
          <a:ext cx="3419475" cy="295275"/>
        </a:xfrm>
        <a:prstGeom prst="rect">
          <a:avLst/>
        </a:prstGeom>
        <a:noFill/>
        <a:ln w="9525" cmpd="sng">
          <a:noFill/>
        </a:ln>
      </xdr:spPr>
    </xdr:pic>
    <xdr:clientData/>
  </xdr:twoCellAnchor>
  <xdr:twoCellAnchor editAs="oneCell">
    <xdr:from>
      <xdr:col>5</xdr:col>
      <xdr:colOff>28575</xdr:colOff>
      <xdr:row>65</xdr:row>
      <xdr:rowOff>9525</xdr:rowOff>
    </xdr:from>
    <xdr:to>
      <xdr:col>5</xdr:col>
      <xdr:colOff>3867150</xdr:colOff>
      <xdr:row>65</xdr:row>
      <xdr:rowOff>304800</xdr:rowOff>
    </xdr:to>
    <xdr:pic>
      <xdr:nvPicPr>
        <xdr:cNvPr id="180" name="OptionButton76"/>
        <xdr:cNvPicPr preferRelativeResize="1">
          <a:picLocks noChangeAspect="1"/>
        </xdr:cNvPicPr>
      </xdr:nvPicPr>
      <xdr:blipFill>
        <a:blip r:embed="rId180"/>
        <a:stretch>
          <a:fillRect/>
        </a:stretch>
      </xdr:blipFill>
      <xdr:spPr>
        <a:xfrm>
          <a:off x="12553950" y="34709100"/>
          <a:ext cx="3838575" cy="295275"/>
        </a:xfrm>
        <a:prstGeom prst="rect">
          <a:avLst/>
        </a:prstGeom>
        <a:noFill/>
        <a:ln w="9525" cmpd="sng">
          <a:noFill/>
        </a:ln>
      </xdr:spPr>
    </xdr:pic>
    <xdr:clientData/>
  </xdr:twoCellAnchor>
  <xdr:twoCellAnchor editAs="oneCell">
    <xdr:from>
      <xdr:col>5</xdr:col>
      <xdr:colOff>57150</xdr:colOff>
      <xdr:row>66</xdr:row>
      <xdr:rowOff>95250</xdr:rowOff>
    </xdr:from>
    <xdr:to>
      <xdr:col>5</xdr:col>
      <xdr:colOff>3971925</xdr:colOff>
      <xdr:row>66</xdr:row>
      <xdr:rowOff>561975</xdr:rowOff>
    </xdr:to>
    <xdr:pic>
      <xdr:nvPicPr>
        <xdr:cNvPr id="181" name="OptionButtonQ10Reset"/>
        <xdr:cNvPicPr preferRelativeResize="1">
          <a:picLocks noChangeAspect="1"/>
        </xdr:cNvPicPr>
      </xdr:nvPicPr>
      <xdr:blipFill>
        <a:blip r:embed="rId181"/>
        <a:stretch>
          <a:fillRect/>
        </a:stretch>
      </xdr:blipFill>
      <xdr:spPr>
        <a:xfrm>
          <a:off x="12582525" y="35147250"/>
          <a:ext cx="3914775" cy="466725"/>
        </a:xfrm>
        <a:prstGeom prst="rect">
          <a:avLst/>
        </a:prstGeom>
        <a:noFill/>
        <a:ln w="9525" cmpd="sng">
          <a:noFill/>
        </a:ln>
      </xdr:spPr>
    </xdr:pic>
    <xdr:clientData/>
  </xdr:twoCellAnchor>
  <xdr:twoCellAnchor editAs="oneCell">
    <xdr:from>
      <xdr:col>5</xdr:col>
      <xdr:colOff>38100</xdr:colOff>
      <xdr:row>82</xdr:row>
      <xdr:rowOff>38100</xdr:rowOff>
    </xdr:from>
    <xdr:to>
      <xdr:col>5</xdr:col>
      <xdr:colOff>3619500</xdr:colOff>
      <xdr:row>82</xdr:row>
      <xdr:rowOff>495300</xdr:rowOff>
    </xdr:to>
    <xdr:pic>
      <xdr:nvPicPr>
        <xdr:cNvPr id="182" name="OptionButton78"/>
        <xdr:cNvPicPr preferRelativeResize="1">
          <a:picLocks noChangeAspect="1"/>
        </xdr:cNvPicPr>
      </xdr:nvPicPr>
      <xdr:blipFill>
        <a:blip r:embed="rId182"/>
        <a:stretch>
          <a:fillRect/>
        </a:stretch>
      </xdr:blipFill>
      <xdr:spPr>
        <a:xfrm>
          <a:off x="12563475" y="45539025"/>
          <a:ext cx="3581400" cy="457200"/>
        </a:xfrm>
        <a:prstGeom prst="rect">
          <a:avLst/>
        </a:prstGeom>
        <a:noFill/>
        <a:ln w="9525" cmpd="sng">
          <a:noFill/>
        </a:ln>
      </xdr:spPr>
    </xdr:pic>
    <xdr:clientData/>
  </xdr:twoCellAnchor>
  <xdr:twoCellAnchor editAs="oneCell">
    <xdr:from>
      <xdr:col>5</xdr:col>
      <xdr:colOff>38100</xdr:colOff>
      <xdr:row>101</xdr:row>
      <xdr:rowOff>38100</xdr:rowOff>
    </xdr:from>
    <xdr:to>
      <xdr:col>5</xdr:col>
      <xdr:colOff>3952875</xdr:colOff>
      <xdr:row>101</xdr:row>
      <xdr:rowOff>942975</xdr:rowOff>
    </xdr:to>
    <xdr:pic>
      <xdr:nvPicPr>
        <xdr:cNvPr id="183" name="OptionButton84"/>
        <xdr:cNvPicPr preferRelativeResize="1">
          <a:picLocks noChangeAspect="1"/>
        </xdr:cNvPicPr>
      </xdr:nvPicPr>
      <xdr:blipFill>
        <a:blip r:embed="rId183"/>
        <a:stretch>
          <a:fillRect/>
        </a:stretch>
      </xdr:blipFill>
      <xdr:spPr>
        <a:xfrm>
          <a:off x="12563475" y="51920775"/>
          <a:ext cx="3914775" cy="904875"/>
        </a:xfrm>
        <a:prstGeom prst="rect">
          <a:avLst/>
        </a:prstGeom>
        <a:noFill/>
        <a:ln w="9525" cmpd="sng">
          <a:noFill/>
        </a:ln>
      </xdr:spPr>
    </xdr:pic>
    <xdr:clientData/>
  </xdr:twoCellAnchor>
  <xdr:twoCellAnchor editAs="oneCell">
    <xdr:from>
      <xdr:col>5</xdr:col>
      <xdr:colOff>57150</xdr:colOff>
      <xdr:row>102</xdr:row>
      <xdr:rowOff>19050</xdr:rowOff>
    </xdr:from>
    <xdr:to>
      <xdr:col>5</xdr:col>
      <xdr:colOff>3819525</xdr:colOff>
      <xdr:row>102</xdr:row>
      <xdr:rowOff>923925</xdr:rowOff>
    </xdr:to>
    <xdr:pic>
      <xdr:nvPicPr>
        <xdr:cNvPr id="184" name="OptionButton85"/>
        <xdr:cNvPicPr preferRelativeResize="1">
          <a:picLocks noChangeAspect="1"/>
        </xdr:cNvPicPr>
      </xdr:nvPicPr>
      <xdr:blipFill>
        <a:blip r:embed="rId184"/>
        <a:stretch>
          <a:fillRect/>
        </a:stretch>
      </xdr:blipFill>
      <xdr:spPr>
        <a:xfrm>
          <a:off x="12582525" y="52892325"/>
          <a:ext cx="3762375" cy="904875"/>
        </a:xfrm>
        <a:prstGeom prst="rect">
          <a:avLst/>
        </a:prstGeom>
        <a:noFill/>
        <a:ln w="9525" cmpd="sng">
          <a:noFill/>
        </a:ln>
      </xdr:spPr>
    </xdr:pic>
    <xdr:clientData/>
  </xdr:twoCellAnchor>
  <xdr:twoCellAnchor editAs="oneCell">
    <xdr:from>
      <xdr:col>5</xdr:col>
      <xdr:colOff>57150</xdr:colOff>
      <xdr:row>103</xdr:row>
      <xdr:rowOff>57150</xdr:rowOff>
    </xdr:from>
    <xdr:to>
      <xdr:col>5</xdr:col>
      <xdr:colOff>3952875</xdr:colOff>
      <xdr:row>103</xdr:row>
      <xdr:rowOff>752475</xdr:rowOff>
    </xdr:to>
    <xdr:pic>
      <xdr:nvPicPr>
        <xdr:cNvPr id="185" name="OptionButton86"/>
        <xdr:cNvPicPr preferRelativeResize="1">
          <a:picLocks noChangeAspect="1"/>
        </xdr:cNvPicPr>
      </xdr:nvPicPr>
      <xdr:blipFill>
        <a:blip r:embed="rId185"/>
        <a:stretch>
          <a:fillRect/>
        </a:stretch>
      </xdr:blipFill>
      <xdr:spPr>
        <a:xfrm>
          <a:off x="12582525" y="53873400"/>
          <a:ext cx="3895725" cy="695325"/>
        </a:xfrm>
        <a:prstGeom prst="rect">
          <a:avLst/>
        </a:prstGeom>
        <a:noFill/>
        <a:ln w="9525" cmpd="sng">
          <a:noFill/>
        </a:ln>
      </xdr:spPr>
    </xdr:pic>
    <xdr:clientData/>
  </xdr:twoCellAnchor>
  <xdr:twoCellAnchor editAs="oneCell">
    <xdr:from>
      <xdr:col>5</xdr:col>
      <xdr:colOff>57150</xdr:colOff>
      <xdr:row>104</xdr:row>
      <xdr:rowOff>38100</xdr:rowOff>
    </xdr:from>
    <xdr:to>
      <xdr:col>5</xdr:col>
      <xdr:colOff>3467100</xdr:colOff>
      <xdr:row>104</xdr:row>
      <xdr:rowOff>371475</xdr:rowOff>
    </xdr:to>
    <xdr:pic>
      <xdr:nvPicPr>
        <xdr:cNvPr id="186" name="OptionButtonQ19Reset"/>
        <xdr:cNvPicPr preferRelativeResize="1">
          <a:picLocks noChangeAspect="1"/>
        </xdr:cNvPicPr>
      </xdr:nvPicPr>
      <xdr:blipFill>
        <a:blip r:embed="rId186"/>
        <a:stretch>
          <a:fillRect/>
        </a:stretch>
      </xdr:blipFill>
      <xdr:spPr>
        <a:xfrm>
          <a:off x="12582525" y="54644925"/>
          <a:ext cx="3409950" cy="333375"/>
        </a:xfrm>
        <a:prstGeom prst="rect">
          <a:avLst/>
        </a:prstGeom>
        <a:noFill/>
        <a:ln w="9525" cmpd="sng">
          <a:noFill/>
        </a:ln>
      </xdr:spPr>
    </xdr:pic>
    <xdr:clientData/>
  </xdr:twoCellAnchor>
  <xdr:twoCellAnchor editAs="oneCell">
    <xdr:from>
      <xdr:col>5</xdr:col>
      <xdr:colOff>47625</xdr:colOff>
      <xdr:row>105</xdr:row>
      <xdr:rowOff>28575</xdr:rowOff>
    </xdr:from>
    <xdr:to>
      <xdr:col>5</xdr:col>
      <xdr:colOff>3990975</xdr:colOff>
      <xdr:row>105</xdr:row>
      <xdr:rowOff>752475</xdr:rowOff>
    </xdr:to>
    <xdr:pic>
      <xdr:nvPicPr>
        <xdr:cNvPr id="187" name="OptionButton88"/>
        <xdr:cNvPicPr preferRelativeResize="1">
          <a:picLocks noChangeAspect="1"/>
        </xdr:cNvPicPr>
      </xdr:nvPicPr>
      <xdr:blipFill>
        <a:blip r:embed="rId187"/>
        <a:stretch>
          <a:fillRect/>
        </a:stretch>
      </xdr:blipFill>
      <xdr:spPr>
        <a:xfrm>
          <a:off x="12573000" y="55044975"/>
          <a:ext cx="3943350" cy="723900"/>
        </a:xfrm>
        <a:prstGeom prst="rect">
          <a:avLst/>
        </a:prstGeom>
        <a:noFill/>
        <a:ln w="9525" cmpd="sng">
          <a:noFill/>
        </a:ln>
      </xdr:spPr>
    </xdr:pic>
    <xdr:clientData/>
  </xdr:twoCellAnchor>
  <xdr:twoCellAnchor editAs="oneCell">
    <xdr:from>
      <xdr:col>5</xdr:col>
      <xdr:colOff>38100</xdr:colOff>
      <xdr:row>106</xdr:row>
      <xdr:rowOff>38100</xdr:rowOff>
    </xdr:from>
    <xdr:to>
      <xdr:col>5</xdr:col>
      <xdr:colOff>4029075</xdr:colOff>
      <xdr:row>106</xdr:row>
      <xdr:rowOff>942975</xdr:rowOff>
    </xdr:to>
    <xdr:pic>
      <xdr:nvPicPr>
        <xdr:cNvPr id="188" name="OptionButton89"/>
        <xdr:cNvPicPr preferRelativeResize="1">
          <a:picLocks noChangeAspect="1"/>
        </xdr:cNvPicPr>
      </xdr:nvPicPr>
      <xdr:blipFill>
        <a:blip r:embed="rId188"/>
        <a:stretch>
          <a:fillRect/>
        </a:stretch>
      </xdr:blipFill>
      <xdr:spPr>
        <a:xfrm>
          <a:off x="12563475" y="55845075"/>
          <a:ext cx="3990975" cy="904875"/>
        </a:xfrm>
        <a:prstGeom prst="rect">
          <a:avLst/>
        </a:prstGeom>
        <a:noFill/>
        <a:ln w="9525" cmpd="sng">
          <a:noFill/>
        </a:ln>
      </xdr:spPr>
    </xdr:pic>
    <xdr:clientData/>
  </xdr:twoCellAnchor>
  <xdr:twoCellAnchor editAs="oneCell">
    <xdr:from>
      <xdr:col>5</xdr:col>
      <xdr:colOff>47625</xdr:colOff>
      <xdr:row>107</xdr:row>
      <xdr:rowOff>9525</xdr:rowOff>
    </xdr:from>
    <xdr:to>
      <xdr:col>5</xdr:col>
      <xdr:colOff>3457575</xdr:colOff>
      <xdr:row>107</xdr:row>
      <xdr:rowOff>285750</xdr:rowOff>
    </xdr:to>
    <xdr:pic>
      <xdr:nvPicPr>
        <xdr:cNvPr id="189" name="OptionButtonQ20Reset"/>
        <xdr:cNvPicPr preferRelativeResize="1">
          <a:picLocks noChangeAspect="1"/>
        </xdr:cNvPicPr>
      </xdr:nvPicPr>
      <xdr:blipFill>
        <a:blip r:embed="rId189"/>
        <a:stretch>
          <a:fillRect/>
        </a:stretch>
      </xdr:blipFill>
      <xdr:spPr>
        <a:xfrm>
          <a:off x="12573000" y="56835675"/>
          <a:ext cx="3409950" cy="276225"/>
        </a:xfrm>
        <a:prstGeom prst="rect">
          <a:avLst/>
        </a:prstGeom>
        <a:noFill/>
        <a:ln w="9525" cmpd="sng">
          <a:noFill/>
        </a:ln>
      </xdr:spPr>
    </xdr:pic>
    <xdr:clientData/>
  </xdr:twoCellAnchor>
  <xdr:twoCellAnchor editAs="oneCell">
    <xdr:from>
      <xdr:col>5</xdr:col>
      <xdr:colOff>47625</xdr:colOff>
      <xdr:row>108</xdr:row>
      <xdr:rowOff>28575</xdr:rowOff>
    </xdr:from>
    <xdr:to>
      <xdr:col>5</xdr:col>
      <xdr:colOff>4000500</xdr:colOff>
      <xdr:row>108</xdr:row>
      <xdr:rowOff>1057275</xdr:rowOff>
    </xdr:to>
    <xdr:pic>
      <xdr:nvPicPr>
        <xdr:cNvPr id="190" name="OptionButton91"/>
        <xdr:cNvPicPr preferRelativeResize="1">
          <a:picLocks noChangeAspect="1"/>
        </xdr:cNvPicPr>
      </xdr:nvPicPr>
      <xdr:blipFill>
        <a:blip r:embed="rId190"/>
        <a:stretch>
          <a:fillRect/>
        </a:stretch>
      </xdr:blipFill>
      <xdr:spPr>
        <a:xfrm>
          <a:off x="12573000" y="57197625"/>
          <a:ext cx="3952875" cy="1028700"/>
        </a:xfrm>
        <a:prstGeom prst="rect">
          <a:avLst/>
        </a:prstGeom>
        <a:noFill/>
        <a:ln w="9525" cmpd="sng">
          <a:noFill/>
        </a:ln>
      </xdr:spPr>
    </xdr:pic>
    <xdr:clientData/>
  </xdr:twoCellAnchor>
  <xdr:twoCellAnchor editAs="oneCell">
    <xdr:from>
      <xdr:col>5</xdr:col>
      <xdr:colOff>47625</xdr:colOff>
      <xdr:row>110</xdr:row>
      <xdr:rowOff>9525</xdr:rowOff>
    </xdr:from>
    <xdr:to>
      <xdr:col>5</xdr:col>
      <xdr:colOff>3733800</xdr:colOff>
      <xdr:row>110</xdr:row>
      <xdr:rowOff>676275</xdr:rowOff>
    </xdr:to>
    <xdr:pic>
      <xdr:nvPicPr>
        <xdr:cNvPr id="191" name="OptionButton92"/>
        <xdr:cNvPicPr preferRelativeResize="1">
          <a:picLocks noChangeAspect="1"/>
        </xdr:cNvPicPr>
      </xdr:nvPicPr>
      <xdr:blipFill>
        <a:blip r:embed="rId191"/>
        <a:stretch>
          <a:fillRect/>
        </a:stretch>
      </xdr:blipFill>
      <xdr:spPr>
        <a:xfrm>
          <a:off x="12573000" y="58940700"/>
          <a:ext cx="3686175" cy="666750"/>
        </a:xfrm>
        <a:prstGeom prst="rect">
          <a:avLst/>
        </a:prstGeom>
        <a:noFill/>
        <a:ln w="9525" cmpd="sng">
          <a:noFill/>
        </a:ln>
      </xdr:spPr>
    </xdr:pic>
    <xdr:clientData/>
  </xdr:twoCellAnchor>
  <xdr:twoCellAnchor editAs="oneCell">
    <xdr:from>
      <xdr:col>5</xdr:col>
      <xdr:colOff>47625</xdr:colOff>
      <xdr:row>111</xdr:row>
      <xdr:rowOff>9525</xdr:rowOff>
    </xdr:from>
    <xdr:to>
      <xdr:col>5</xdr:col>
      <xdr:colOff>3990975</xdr:colOff>
      <xdr:row>111</xdr:row>
      <xdr:rowOff>695325</xdr:rowOff>
    </xdr:to>
    <xdr:pic>
      <xdr:nvPicPr>
        <xdr:cNvPr id="192" name="OptionButtonQ21Reset"/>
        <xdr:cNvPicPr preferRelativeResize="1">
          <a:picLocks noChangeAspect="1"/>
        </xdr:cNvPicPr>
      </xdr:nvPicPr>
      <xdr:blipFill>
        <a:blip r:embed="rId192"/>
        <a:stretch>
          <a:fillRect/>
        </a:stretch>
      </xdr:blipFill>
      <xdr:spPr>
        <a:xfrm>
          <a:off x="12573000" y="59655075"/>
          <a:ext cx="3943350" cy="685800"/>
        </a:xfrm>
        <a:prstGeom prst="rect">
          <a:avLst/>
        </a:prstGeom>
        <a:noFill/>
        <a:ln w="9525" cmpd="sng">
          <a:noFill/>
        </a:ln>
      </xdr:spPr>
    </xdr:pic>
    <xdr:clientData/>
  </xdr:twoCellAnchor>
  <xdr:twoCellAnchor editAs="oneCell">
    <xdr:from>
      <xdr:col>5</xdr:col>
      <xdr:colOff>57150</xdr:colOff>
      <xdr:row>115</xdr:row>
      <xdr:rowOff>38100</xdr:rowOff>
    </xdr:from>
    <xdr:to>
      <xdr:col>5</xdr:col>
      <xdr:colOff>3990975</xdr:colOff>
      <xdr:row>115</xdr:row>
      <xdr:rowOff>428625</xdr:rowOff>
    </xdr:to>
    <xdr:pic>
      <xdr:nvPicPr>
        <xdr:cNvPr id="193" name="OptionButtonQ22Reset"/>
        <xdr:cNvPicPr preferRelativeResize="1">
          <a:picLocks noChangeAspect="1"/>
        </xdr:cNvPicPr>
      </xdr:nvPicPr>
      <xdr:blipFill>
        <a:blip r:embed="rId193"/>
        <a:stretch>
          <a:fillRect/>
        </a:stretch>
      </xdr:blipFill>
      <xdr:spPr>
        <a:xfrm>
          <a:off x="12582525" y="62255400"/>
          <a:ext cx="3933825" cy="390525"/>
        </a:xfrm>
        <a:prstGeom prst="rect">
          <a:avLst/>
        </a:prstGeom>
        <a:noFill/>
        <a:ln w="9525" cmpd="sng">
          <a:noFill/>
        </a:ln>
      </xdr:spPr>
    </xdr:pic>
    <xdr:clientData/>
  </xdr:twoCellAnchor>
  <xdr:twoCellAnchor editAs="oneCell">
    <xdr:from>
      <xdr:col>5</xdr:col>
      <xdr:colOff>38100</xdr:colOff>
      <xdr:row>118</xdr:row>
      <xdr:rowOff>57150</xdr:rowOff>
    </xdr:from>
    <xdr:to>
      <xdr:col>5</xdr:col>
      <xdr:colOff>4029075</xdr:colOff>
      <xdr:row>118</xdr:row>
      <xdr:rowOff>523875</xdr:rowOff>
    </xdr:to>
    <xdr:pic>
      <xdr:nvPicPr>
        <xdr:cNvPr id="194" name="OptionButton99"/>
        <xdr:cNvPicPr preferRelativeResize="1">
          <a:picLocks noChangeAspect="1"/>
        </xdr:cNvPicPr>
      </xdr:nvPicPr>
      <xdr:blipFill>
        <a:blip r:embed="rId194"/>
        <a:stretch>
          <a:fillRect/>
        </a:stretch>
      </xdr:blipFill>
      <xdr:spPr>
        <a:xfrm>
          <a:off x="12563475" y="63836550"/>
          <a:ext cx="3990975" cy="466725"/>
        </a:xfrm>
        <a:prstGeom prst="rect">
          <a:avLst/>
        </a:prstGeom>
        <a:noFill/>
        <a:ln w="9525" cmpd="sng">
          <a:noFill/>
        </a:ln>
      </xdr:spPr>
    </xdr:pic>
    <xdr:clientData/>
  </xdr:twoCellAnchor>
  <xdr:twoCellAnchor editAs="oneCell">
    <xdr:from>
      <xdr:col>5</xdr:col>
      <xdr:colOff>47625</xdr:colOff>
      <xdr:row>119</xdr:row>
      <xdr:rowOff>28575</xdr:rowOff>
    </xdr:from>
    <xdr:to>
      <xdr:col>5</xdr:col>
      <xdr:colOff>3990975</xdr:colOff>
      <xdr:row>119</xdr:row>
      <xdr:rowOff>1285875</xdr:rowOff>
    </xdr:to>
    <xdr:pic>
      <xdr:nvPicPr>
        <xdr:cNvPr id="195" name="OptionButtonQ23Reset"/>
        <xdr:cNvPicPr preferRelativeResize="1">
          <a:picLocks noChangeAspect="1"/>
        </xdr:cNvPicPr>
      </xdr:nvPicPr>
      <xdr:blipFill>
        <a:blip r:embed="rId195"/>
        <a:stretch>
          <a:fillRect/>
        </a:stretch>
      </xdr:blipFill>
      <xdr:spPr>
        <a:xfrm>
          <a:off x="12573000" y="64369950"/>
          <a:ext cx="3943350" cy="1257300"/>
        </a:xfrm>
        <a:prstGeom prst="rect">
          <a:avLst/>
        </a:prstGeom>
        <a:noFill/>
        <a:ln w="9525" cmpd="sng">
          <a:noFill/>
        </a:ln>
      </xdr:spPr>
    </xdr:pic>
    <xdr:clientData/>
  </xdr:twoCellAnchor>
  <xdr:twoCellAnchor editAs="oneCell">
    <xdr:from>
      <xdr:col>5</xdr:col>
      <xdr:colOff>47625</xdr:colOff>
      <xdr:row>120</xdr:row>
      <xdr:rowOff>28575</xdr:rowOff>
    </xdr:from>
    <xdr:to>
      <xdr:col>5</xdr:col>
      <xdr:colOff>3457575</xdr:colOff>
      <xdr:row>120</xdr:row>
      <xdr:rowOff>276225</xdr:rowOff>
    </xdr:to>
    <xdr:pic>
      <xdr:nvPicPr>
        <xdr:cNvPr id="196" name="OptionButton101"/>
        <xdr:cNvPicPr preferRelativeResize="1">
          <a:picLocks noChangeAspect="1"/>
        </xdr:cNvPicPr>
      </xdr:nvPicPr>
      <xdr:blipFill>
        <a:blip r:embed="rId196"/>
        <a:stretch>
          <a:fillRect/>
        </a:stretch>
      </xdr:blipFill>
      <xdr:spPr>
        <a:xfrm>
          <a:off x="12573000" y="65732025"/>
          <a:ext cx="3409950" cy="247650"/>
        </a:xfrm>
        <a:prstGeom prst="rect">
          <a:avLst/>
        </a:prstGeom>
        <a:noFill/>
        <a:ln w="9525" cmpd="sng">
          <a:noFill/>
        </a:ln>
      </xdr:spPr>
    </xdr:pic>
    <xdr:clientData/>
  </xdr:twoCellAnchor>
  <xdr:twoCellAnchor editAs="oneCell">
    <xdr:from>
      <xdr:col>5</xdr:col>
      <xdr:colOff>47625</xdr:colOff>
      <xdr:row>121</xdr:row>
      <xdr:rowOff>28575</xdr:rowOff>
    </xdr:from>
    <xdr:to>
      <xdr:col>5</xdr:col>
      <xdr:colOff>3743325</xdr:colOff>
      <xdr:row>121</xdr:row>
      <xdr:rowOff>276225</xdr:rowOff>
    </xdr:to>
    <xdr:pic>
      <xdr:nvPicPr>
        <xdr:cNvPr id="197" name="OptionButton102"/>
        <xdr:cNvPicPr preferRelativeResize="1">
          <a:picLocks noChangeAspect="1"/>
        </xdr:cNvPicPr>
      </xdr:nvPicPr>
      <xdr:blipFill>
        <a:blip r:embed="rId197"/>
        <a:stretch>
          <a:fillRect/>
        </a:stretch>
      </xdr:blipFill>
      <xdr:spPr>
        <a:xfrm>
          <a:off x="12573000" y="66084450"/>
          <a:ext cx="3695700" cy="247650"/>
        </a:xfrm>
        <a:prstGeom prst="rect">
          <a:avLst/>
        </a:prstGeom>
        <a:noFill/>
        <a:ln w="9525" cmpd="sng">
          <a:noFill/>
        </a:ln>
      </xdr:spPr>
    </xdr:pic>
    <xdr:clientData/>
  </xdr:twoCellAnchor>
  <xdr:twoCellAnchor editAs="oneCell">
    <xdr:from>
      <xdr:col>5</xdr:col>
      <xdr:colOff>47625</xdr:colOff>
      <xdr:row>122</xdr:row>
      <xdr:rowOff>28575</xdr:rowOff>
    </xdr:from>
    <xdr:to>
      <xdr:col>5</xdr:col>
      <xdr:colOff>3457575</xdr:colOff>
      <xdr:row>122</xdr:row>
      <xdr:rowOff>504825</xdr:rowOff>
    </xdr:to>
    <xdr:pic>
      <xdr:nvPicPr>
        <xdr:cNvPr id="198" name="OptionButton103"/>
        <xdr:cNvPicPr preferRelativeResize="1">
          <a:picLocks noChangeAspect="1"/>
        </xdr:cNvPicPr>
      </xdr:nvPicPr>
      <xdr:blipFill>
        <a:blip r:embed="rId198"/>
        <a:stretch>
          <a:fillRect/>
        </a:stretch>
      </xdr:blipFill>
      <xdr:spPr>
        <a:xfrm>
          <a:off x="12573000" y="66408300"/>
          <a:ext cx="3409950" cy="476250"/>
        </a:xfrm>
        <a:prstGeom prst="rect">
          <a:avLst/>
        </a:prstGeom>
        <a:noFill/>
        <a:ln w="9525" cmpd="sng">
          <a:noFill/>
        </a:ln>
      </xdr:spPr>
    </xdr:pic>
    <xdr:clientData/>
  </xdr:twoCellAnchor>
  <xdr:twoCellAnchor editAs="oneCell">
    <xdr:from>
      <xdr:col>5</xdr:col>
      <xdr:colOff>47625</xdr:colOff>
      <xdr:row>123</xdr:row>
      <xdr:rowOff>28575</xdr:rowOff>
    </xdr:from>
    <xdr:to>
      <xdr:col>5</xdr:col>
      <xdr:colOff>3457575</xdr:colOff>
      <xdr:row>123</xdr:row>
      <xdr:rowOff>276225</xdr:rowOff>
    </xdr:to>
    <xdr:pic>
      <xdr:nvPicPr>
        <xdr:cNvPr id="199" name="OptionButton104"/>
        <xdr:cNvPicPr preferRelativeResize="1">
          <a:picLocks noChangeAspect="1"/>
        </xdr:cNvPicPr>
      </xdr:nvPicPr>
      <xdr:blipFill>
        <a:blip r:embed="rId199"/>
        <a:stretch>
          <a:fillRect/>
        </a:stretch>
      </xdr:blipFill>
      <xdr:spPr>
        <a:xfrm>
          <a:off x="12573000" y="66922650"/>
          <a:ext cx="3409950" cy="247650"/>
        </a:xfrm>
        <a:prstGeom prst="rect">
          <a:avLst/>
        </a:prstGeom>
        <a:noFill/>
        <a:ln w="9525" cmpd="sng">
          <a:noFill/>
        </a:ln>
      </xdr:spPr>
    </xdr:pic>
    <xdr:clientData/>
  </xdr:twoCellAnchor>
  <xdr:twoCellAnchor editAs="oneCell">
    <xdr:from>
      <xdr:col>5</xdr:col>
      <xdr:colOff>47625</xdr:colOff>
      <xdr:row>124</xdr:row>
      <xdr:rowOff>9525</xdr:rowOff>
    </xdr:from>
    <xdr:to>
      <xdr:col>5</xdr:col>
      <xdr:colOff>3952875</xdr:colOff>
      <xdr:row>124</xdr:row>
      <xdr:rowOff>361950</xdr:rowOff>
    </xdr:to>
    <xdr:pic>
      <xdr:nvPicPr>
        <xdr:cNvPr id="200" name="OptionButton105"/>
        <xdr:cNvPicPr preferRelativeResize="1">
          <a:picLocks noChangeAspect="1"/>
        </xdr:cNvPicPr>
      </xdr:nvPicPr>
      <xdr:blipFill>
        <a:blip r:embed="rId200"/>
        <a:stretch>
          <a:fillRect/>
        </a:stretch>
      </xdr:blipFill>
      <xdr:spPr>
        <a:xfrm>
          <a:off x="12573000" y="67236975"/>
          <a:ext cx="3905250" cy="352425"/>
        </a:xfrm>
        <a:prstGeom prst="rect">
          <a:avLst/>
        </a:prstGeom>
        <a:noFill/>
        <a:ln w="9525" cmpd="sng">
          <a:noFill/>
        </a:ln>
      </xdr:spPr>
    </xdr:pic>
    <xdr:clientData/>
  </xdr:twoCellAnchor>
  <xdr:twoCellAnchor editAs="oneCell">
    <xdr:from>
      <xdr:col>5</xdr:col>
      <xdr:colOff>47625</xdr:colOff>
      <xdr:row>125</xdr:row>
      <xdr:rowOff>57150</xdr:rowOff>
    </xdr:from>
    <xdr:to>
      <xdr:col>5</xdr:col>
      <xdr:colOff>3990975</xdr:colOff>
      <xdr:row>125</xdr:row>
      <xdr:rowOff>1514475</xdr:rowOff>
    </xdr:to>
    <xdr:pic>
      <xdr:nvPicPr>
        <xdr:cNvPr id="201" name="OptionButtonQ24Reset"/>
        <xdr:cNvPicPr preferRelativeResize="1">
          <a:picLocks noChangeAspect="1"/>
        </xdr:cNvPicPr>
      </xdr:nvPicPr>
      <xdr:blipFill>
        <a:blip r:embed="rId201"/>
        <a:stretch>
          <a:fillRect/>
        </a:stretch>
      </xdr:blipFill>
      <xdr:spPr>
        <a:xfrm>
          <a:off x="12573000" y="67646550"/>
          <a:ext cx="3943350" cy="1457325"/>
        </a:xfrm>
        <a:prstGeom prst="rect">
          <a:avLst/>
        </a:prstGeom>
        <a:noFill/>
        <a:ln w="9525" cmpd="sng">
          <a:noFill/>
        </a:ln>
      </xdr:spPr>
    </xdr:pic>
    <xdr:clientData/>
  </xdr:twoCellAnchor>
  <xdr:twoCellAnchor editAs="oneCell">
    <xdr:from>
      <xdr:col>5</xdr:col>
      <xdr:colOff>47625</xdr:colOff>
      <xdr:row>133</xdr:row>
      <xdr:rowOff>28575</xdr:rowOff>
    </xdr:from>
    <xdr:to>
      <xdr:col>5</xdr:col>
      <xdr:colOff>4029075</xdr:colOff>
      <xdr:row>133</xdr:row>
      <xdr:rowOff>285750</xdr:rowOff>
    </xdr:to>
    <xdr:pic>
      <xdr:nvPicPr>
        <xdr:cNvPr id="202" name="OptionButton107"/>
        <xdr:cNvPicPr preferRelativeResize="1">
          <a:picLocks noChangeAspect="1"/>
        </xdr:cNvPicPr>
      </xdr:nvPicPr>
      <xdr:blipFill>
        <a:blip r:embed="rId202"/>
        <a:stretch>
          <a:fillRect/>
        </a:stretch>
      </xdr:blipFill>
      <xdr:spPr>
        <a:xfrm>
          <a:off x="12573000" y="71266050"/>
          <a:ext cx="3981450" cy="257175"/>
        </a:xfrm>
        <a:prstGeom prst="rect">
          <a:avLst/>
        </a:prstGeom>
        <a:noFill/>
        <a:ln w="9525" cmpd="sng">
          <a:noFill/>
        </a:ln>
      </xdr:spPr>
    </xdr:pic>
    <xdr:clientData/>
  </xdr:twoCellAnchor>
  <xdr:twoCellAnchor editAs="oneCell">
    <xdr:from>
      <xdr:col>5</xdr:col>
      <xdr:colOff>47625</xdr:colOff>
      <xdr:row>134</xdr:row>
      <xdr:rowOff>9525</xdr:rowOff>
    </xdr:from>
    <xdr:to>
      <xdr:col>5</xdr:col>
      <xdr:colOff>3914775</xdr:colOff>
      <xdr:row>134</xdr:row>
      <xdr:rowOff>504825</xdr:rowOff>
    </xdr:to>
    <xdr:pic>
      <xdr:nvPicPr>
        <xdr:cNvPr id="203" name="OptionButton108"/>
        <xdr:cNvPicPr preferRelativeResize="1">
          <a:picLocks noChangeAspect="1"/>
        </xdr:cNvPicPr>
      </xdr:nvPicPr>
      <xdr:blipFill>
        <a:blip r:embed="rId203"/>
        <a:stretch>
          <a:fillRect/>
        </a:stretch>
      </xdr:blipFill>
      <xdr:spPr>
        <a:xfrm>
          <a:off x="12573000" y="71532750"/>
          <a:ext cx="3867150" cy="495300"/>
        </a:xfrm>
        <a:prstGeom prst="rect">
          <a:avLst/>
        </a:prstGeom>
        <a:noFill/>
        <a:ln w="9525" cmpd="sng">
          <a:noFill/>
        </a:ln>
      </xdr:spPr>
    </xdr:pic>
    <xdr:clientData/>
  </xdr:twoCellAnchor>
  <xdr:twoCellAnchor editAs="oneCell">
    <xdr:from>
      <xdr:col>5</xdr:col>
      <xdr:colOff>47625</xdr:colOff>
      <xdr:row>135</xdr:row>
      <xdr:rowOff>9525</xdr:rowOff>
    </xdr:from>
    <xdr:to>
      <xdr:col>5</xdr:col>
      <xdr:colOff>3848100</xdr:colOff>
      <xdr:row>135</xdr:row>
      <xdr:rowOff>495300</xdr:rowOff>
    </xdr:to>
    <xdr:pic>
      <xdr:nvPicPr>
        <xdr:cNvPr id="204" name="OptionButton109"/>
        <xdr:cNvPicPr preferRelativeResize="1">
          <a:picLocks noChangeAspect="1"/>
        </xdr:cNvPicPr>
      </xdr:nvPicPr>
      <xdr:blipFill>
        <a:blip r:embed="rId204"/>
        <a:stretch>
          <a:fillRect/>
        </a:stretch>
      </xdr:blipFill>
      <xdr:spPr>
        <a:xfrm>
          <a:off x="12573000" y="72037575"/>
          <a:ext cx="3800475" cy="485775"/>
        </a:xfrm>
        <a:prstGeom prst="rect">
          <a:avLst/>
        </a:prstGeom>
        <a:noFill/>
        <a:ln w="9525" cmpd="sng">
          <a:noFill/>
        </a:ln>
      </xdr:spPr>
    </xdr:pic>
    <xdr:clientData/>
  </xdr:twoCellAnchor>
  <xdr:twoCellAnchor editAs="oneCell">
    <xdr:from>
      <xdr:col>5</xdr:col>
      <xdr:colOff>47625</xdr:colOff>
      <xdr:row>136</xdr:row>
      <xdr:rowOff>9525</xdr:rowOff>
    </xdr:from>
    <xdr:to>
      <xdr:col>5</xdr:col>
      <xdr:colOff>3457575</xdr:colOff>
      <xdr:row>136</xdr:row>
      <xdr:rowOff>276225</xdr:rowOff>
    </xdr:to>
    <xdr:pic>
      <xdr:nvPicPr>
        <xdr:cNvPr id="205" name="OptionButtonQ25Reset"/>
        <xdr:cNvPicPr preferRelativeResize="1">
          <a:picLocks noChangeAspect="1"/>
        </xdr:cNvPicPr>
      </xdr:nvPicPr>
      <xdr:blipFill>
        <a:blip r:embed="rId205"/>
        <a:stretch>
          <a:fillRect/>
        </a:stretch>
      </xdr:blipFill>
      <xdr:spPr>
        <a:xfrm>
          <a:off x="12573000" y="72542400"/>
          <a:ext cx="3409950" cy="266700"/>
        </a:xfrm>
        <a:prstGeom prst="rect">
          <a:avLst/>
        </a:prstGeom>
        <a:noFill/>
        <a:ln w="9525" cmpd="sng">
          <a:noFill/>
        </a:ln>
      </xdr:spPr>
    </xdr:pic>
    <xdr:clientData/>
  </xdr:twoCellAnchor>
  <xdr:twoCellAnchor editAs="oneCell">
    <xdr:from>
      <xdr:col>5</xdr:col>
      <xdr:colOff>66675</xdr:colOff>
      <xdr:row>137</xdr:row>
      <xdr:rowOff>28575</xdr:rowOff>
    </xdr:from>
    <xdr:to>
      <xdr:col>5</xdr:col>
      <xdr:colOff>3952875</xdr:colOff>
      <xdr:row>137</xdr:row>
      <xdr:rowOff>714375</xdr:rowOff>
    </xdr:to>
    <xdr:pic>
      <xdr:nvPicPr>
        <xdr:cNvPr id="206" name="OptionButton111"/>
        <xdr:cNvPicPr preferRelativeResize="1">
          <a:picLocks noChangeAspect="1"/>
        </xdr:cNvPicPr>
      </xdr:nvPicPr>
      <xdr:blipFill>
        <a:blip r:embed="rId206"/>
        <a:stretch>
          <a:fillRect/>
        </a:stretch>
      </xdr:blipFill>
      <xdr:spPr>
        <a:xfrm>
          <a:off x="12592050" y="72923400"/>
          <a:ext cx="3886200" cy="685800"/>
        </a:xfrm>
        <a:prstGeom prst="rect">
          <a:avLst/>
        </a:prstGeom>
        <a:noFill/>
        <a:ln w="9525" cmpd="sng">
          <a:noFill/>
        </a:ln>
      </xdr:spPr>
    </xdr:pic>
    <xdr:clientData/>
  </xdr:twoCellAnchor>
  <xdr:twoCellAnchor editAs="oneCell">
    <xdr:from>
      <xdr:col>5</xdr:col>
      <xdr:colOff>57150</xdr:colOff>
      <xdr:row>138</xdr:row>
      <xdr:rowOff>28575</xdr:rowOff>
    </xdr:from>
    <xdr:to>
      <xdr:col>5</xdr:col>
      <xdr:colOff>3924300</xdr:colOff>
      <xdr:row>138</xdr:row>
      <xdr:rowOff>733425</xdr:rowOff>
    </xdr:to>
    <xdr:pic>
      <xdr:nvPicPr>
        <xdr:cNvPr id="207" name="OptionButton112"/>
        <xdr:cNvPicPr preferRelativeResize="1">
          <a:picLocks noChangeAspect="1"/>
        </xdr:cNvPicPr>
      </xdr:nvPicPr>
      <xdr:blipFill>
        <a:blip r:embed="rId207"/>
        <a:stretch>
          <a:fillRect/>
        </a:stretch>
      </xdr:blipFill>
      <xdr:spPr>
        <a:xfrm>
          <a:off x="12582525" y="73666350"/>
          <a:ext cx="3867150" cy="704850"/>
        </a:xfrm>
        <a:prstGeom prst="rect">
          <a:avLst/>
        </a:prstGeom>
        <a:noFill/>
        <a:ln w="9525" cmpd="sng">
          <a:noFill/>
        </a:ln>
      </xdr:spPr>
    </xdr:pic>
    <xdr:clientData/>
  </xdr:twoCellAnchor>
  <xdr:twoCellAnchor editAs="oneCell">
    <xdr:from>
      <xdr:col>5</xdr:col>
      <xdr:colOff>47625</xdr:colOff>
      <xdr:row>140</xdr:row>
      <xdr:rowOff>28575</xdr:rowOff>
    </xdr:from>
    <xdr:to>
      <xdr:col>5</xdr:col>
      <xdr:colOff>3457575</xdr:colOff>
      <xdr:row>140</xdr:row>
      <xdr:rowOff>257175</xdr:rowOff>
    </xdr:to>
    <xdr:pic>
      <xdr:nvPicPr>
        <xdr:cNvPr id="208" name="OptionButtonQ26Reset"/>
        <xdr:cNvPicPr preferRelativeResize="1">
          <a:picLocks noChangeAspect="1"/>
        </xdr:cNvPicPr>
      </xdr:nvPicPr>
      <xdr:blipFill>
        <a:blip r:embed="rId208"/>
        <a:stretch>
          <a:fillRect/>
        </a:stretch>
      </xdr:blipFill>
      <xdr:spPr>
        <a:xfrm>
          <a:off x="12573000" y="75142725"/>
          <a:ext cx="3409950" cy="228600"/>
        </a:xfrm>
        <a:prstGeom prst="rect">
          <a:avLst/>
        </a:prstGeom>
        <a:noFill/>
        <a:ln w="9525" cmpd="sng">
          <a:noFill/>
        </a:ln>
      </xdr:spPr>
    </xdr:pic>
    <xdr:clientData/>
  </xdr:twoCellAnchor>
  <xdr:twoCellAnchor editAs="oneCell">
    <xdr:from>
      <xdr:col>5</xdr:col>
      <xdr:colOff>47625</xdr:colOff>
      <xdr:row>139</xdr:row>
      <xdr:rowOff>47625</xdr:rowOff>
    </xdr:from>
    <xdr:to>
      <xdr:col>5</xdr:col>
      <xdr:colOff>3914775</xdr:colOff>
      <xdr:row>139</xdr:row>
      <xdr:rowOff>695325</xdr:rowOff>
    </xdr:to>
    <xdr:pic>
      <xdr:nvPicPr>
        <xdr:cNvPr id="209" name="OptionButton114"/>
        <xdr:cNvPicPr preferRelativeResize="1">
          <a:picLocks noChangeAspect="1"/>
        </xdr:cNvPicPr>
      </xdr:nvPicPr>
      <xdr:blipFill>
        <a:blip r:embed="rId209"/>
        <a:stretch>
          <a:fillRect/>
        </a:stretch>
      </xdr:blipFill>
      <xdr:spPr>
        <a:xfrm>
          <a:off x="12573000" y="74437875"/>
          <a:ext cx="3867150" cy="647700"/>
        </a:xfrm>
        <a:prstGeom prst="rect">
          <a:avLst/>
        </a:prstGeom>
        <a:noFill/>
        <a:ln w="9525" cmpd="sng">
          <a:noFill/>
        </a:ln>
      </xdr:spPr>
    </xdr:pic>
    <xdr:clientData/>
  </xdr:twoCellAnchor>
  <xdr:twoCellAnchor editAs="oneCell">
    <xdr:from>
      <xdr:col>5</xdr:col>
      <xdr:colOff>38100</xdr:colOff>
      <xdr:row>141</xdr:row>
      <xdr:rowOff>47625</xdr:rowOff>
    </xdr:from>
    <xdr:to>
      <xdr:col>5</xdr:col>
      <xdr:colOff>3457575</xdr:colOff>
      <xdr:row>141</xdr:row>
      <xdr:rowOff>714375</xdr:rowOff>
    </xdr:to>
    <xdr:pic>
      <xdr:nvPicPr>
        <xdr:cNvPr id="210" name="OptionButton115"/>
        <xdr:cNvPicPr preferRelativeResize="1">
          <a:picLocks noChangeAspect="1"/>
        </xdr:cNvPicPr>
      </xdr:nvPicPr>
      <xdr:blipFill>
        <a:blip r:embed="rId210"/>
        <a:stretch>
          <a:fillRect/>
        </a:stretch>
      </xdr:blipFill>
      <xdr:spPr>
        <a:xfrm>
          <a:off x="12563475" y="75447525"/>
          <a:ext cx="3419475" cy="666750"/>
        </a:xfrm>
        <a:prstGeom prst="rect">
          <a:avLst/>
        </a:prstGeom>
        <a:noFill/>
        <a:ln w="9525" cmpd="sng">
          <a:noFill/>
        </a:ln>
      </xdr:spPr>
    </xdr:pic>
    <xdr:clientData/>
  </xdr:twoCellAnchor>
  <xdr:twoCellAnchor editAs="oneCell">
    <xdr:from>
      <xdr:col>5</xdr:col>
      <xdr:colOff>47625</xdr:colOff>
      <xdr:row>142</xdr:row>
      <xdr:rowOff>28575</xdr:rowOff>
    </xdr:from>
    <xdr:to>
      <xdr:col>5</xdr:col>
      <xdr:colOff>3895725</xdr:colOff>
      <xdr:row>142</xdr:row>
      <xdr:rowOff>923925</xdr:rowOff>
    </xdr:to>
    <xdr:pic>
      <xdr:nvPicPr>
        <xdr:cNvPr id="211" name="OptionButton116"/>
        <xdr:cNvPicPr preferRelativeResize="1">
          <a:picLocks noChangeAspect="1"/>
        </xdr:cNvPicPr>
      </xdr:nvPicPr>
      <xdr:blipFill>
        <a:blip r:embed="rId211"/>
        <a:stretch>
          <a:fillRect/>
        </a:stretch>
      </xdr:blipFill>
      <xdr:spPr>
        <a:xfrm>
          <a:off x="12573000" y="76180950"/>
          <a:ext cx="3848100" cy="895350"/>
        </a:xfrm>
        <a:prstGeom prst="rect">
          <a:avLst/>
        </a:prstGeom>
        <a:noFill/>
        <a:ln w="9525" cmpd="sng">
          <a:noFill/>
        </a:ln>
      </xdr:spPr>
    </xdr:pic>
    <xdr:clientData/>
  </xdr:twoCellAnchor>
  <xdr:twoCellAnchor editAs="oneCell">
    <xdr:from>
      <xdr:col>5</xdr:col>
      <xdr:colOff>47625</xdr:colOff>
      <xdr:row>144</xdr:row>
      <xdr:rowOff>19050</xdr:rowOff>
    </xdr:from>
    <xdr:to>
      <xdr:col>5</xdr:col>
      <xdr:colOff>3971925</xdr:colOff>
      <xdr:row>144</xdr:row>
      <xdr:rowOff>714375</xdr:rowOff>
    </xdr:to>
    <xdr:pic>
      <xdr:nvPicPr>
        <xdr:cNvPr id="212" name="OptionButtonQ27Reset"/>
        <xdr:cNvPicPr preferRelativeResize="1">
          <a:picLocks noChangeAspect="1"/>
        </xdr:cNvPicPr>
      </xdr:nvPicPr>
      <xdr:blipFill>
        <a:blip r:embed="rId212"/>
        <a:stretch>
          <a:fillRect/>
        </a:stretch>
      </xdr:blipFill>
      <xdr:spPr>
        <a:xfrm>
          <a:off x="12573000" y="78085950"/>
          <a:ext cx="3924300" cy="695325"/>
        </a:xfrm>
        <a:prstGeom prst="rect">
          <a:avLst/>
        </a:prstGeom>
        <a:noFill/>
        <a:ln w="9525" cmpd="sng">
          <a:noFill/>
        </a:ln>
      </xdr:spPr>
    </xdr:pic>
    <xdr:clientData/>
  </xdr:twoCellAnchor>
  <xdr:twoCellAnchor editAs="oneCell">
    <xdr:from>
      <xdr:col>5</xdr:col>
      <xdr:colOff>47625</xdr:colOff>
      <xdr:row>143</xdr:row>
      <xdr:rowOff>57150</xdr:rowOff>
    </xdr:from>
    <xdr:to>
      <xdr:col>5</xdr:col>
      <xdr:colOff>4000500</xdr:colOff>
      <xdr:row>143</xdr:row>
      <xdr:rowOff>942975</xdr:rowOff>
    </xdr:to>
    <xdr:pic>
      <xdr:nvPicPr>
        <xdr:cNvPr id="213" name="OptionButton118"/>
        <xdr:cNvPicPr preferRelativeResize="1">
          <a:picLocks noChangeAspect="1"/>
        </xdr:cNvPicPr>
      </xdr:nvPicPr>
      <xdr:blipFill>
        <a:blip r:embed="rId213"/>
        <a:stretch>
          <a:fillRect/>
        </a:stretch>
      </xdr:blipFill>
      <xdr:spPr>
        <a:xfrm>
          <a:off x="12573000" y="77133450"/>
          <a:ext cx="3952875" cy="885825"/>
        </a:xfrm>
        <a:prstGeom prst="rect">
          <a:avLst/>
        </a:prstGeom>
        <a:noFill/>
        <a:ln w="9525" cmpd="sng">
          <a:noFill/>
        </a:ln>
      </xdr:spPr>
    </xdr:pic>
    <xdr:clientData/>
  </xdr:twoCellAnchor>
  <xdr:twoCellAnchor editAs="oneCell">
    <xdr:from>
      <xdr:col>5</xdr:col>
      <xdr:colOff>47625</xdr:colOff>
      <xdr:row>145</xdr:row>
      <xdr:rowOff>47625</xdr:rowOff>
    </xdr:from>
    <xdr:to>
      <xdr:col>5</xdr:col>
      <xdr:colOff>3571875</xdr:colOff>
      <xdr:row>145</xdr:row>
      <xdr:rowOff>285750</xdr:rowOff>
    </xdr:to>
    <xdr:pic>
      <xdr:nvPicPr>
        <xdr:cNvPr id="214" name="OptionButton119"/>
        <xdr:cNvPicPr preferRelativeResize="1">
          <a:picLocks noChangeAspect="1"/>
        </xdr:cNvPicPr>
      </xdr:nvPicPr>
      <xdr:blipFill>
        <a:blip r:embed="rId214"/>
        <a:stretch>
          <a:fillRect/>
        </a:stretch>
      </xdr:blipFill>
      <xdr:spPr>
        <a:xfrm>
          <a:off x="12573000" y="78886050"/>
          <a:ext cx="3524250" cy="238125"/>
        </a:xfrm>
        <a:prstGeom prst="rect">
          <a:avLst/>
        </a:prstGeom>
        <a:noFill/>
        <a:ln w="9525" cmpd="sng">
          <a:noFill/>
        </a:ln>
      </xdr:spPr>
    </xdr:pic>
    <xdr:clientData/>
  </xdr:twoCellAnchor>
  <xdr:twoCellAnchor editAs="oneCell">
    <xdr:from>
      <xdr:col>5</xdr:col>
      <xdr:colOff>47625</xdr:colOff>
      <xdr:row>146</xdr:row>
      <xdr:rowOff>38100</xdr:rowOff>
    </xdr:from>
    <xdr:to>
      <xdr:col>5</xdr:col>
      <xdr:colOff>3457575</xdr:colOff>
      <xdr:row>146</xdr:row>
      <xdr:rowOff>285750</xdr:rowOff>
    </xdr:to>
    <xdr:pic>
      <xdr:nvPicPr>
        <xdr:cNvPr id="215" name="OptionButton120"/>
        <xdr:cNvPicPr preferRelativeResize="1">
          <a:picLocks noChangeAspect="1"/>
        </xdr:cNvPicPr>
      </xdr:nvPicPr>
      <xdr:blipFill>
        <a:blip r:embed="rId215"/>
        <a:stretch>
          <a:fillRect/>
        </a:stretch>
      </xdr:blipFill>
      <xdr:spPr>
        <a:xfrm>
          <a:off x="12573000" y="79495650"/>
          <a:ext cx="3409950" cy="247650"/>
        </a:xfrm>
        <a:prstGeom prst="rect">
          <a:avLst/>
        </a:prstGeom>
        <a:noFill/>
        <a:ln w="9525" cmpd="sng">
          <a:noFill/>
        </a:ln>
      </xdr:spPr>
    </xdr:pic>
    <xdr:clientData/>
  </xdr:twoCellAnchor>
  <xdr:twoCellAnchor editAs="oneCell">
    <xdr:from>
      <xdr:col>5</xdr:col>
      <xdr:colOff>47625</xdr:colOff>
      <xdr:row>147</xdr:row>
      <xdr:rowOff>9525</xdr:rowOff>
    </xdr:from>
    <xdr:to>
      <xdr:col>5</xdr:col>
      <xdr:colOff>3771900</xdr:colOff>
      <xdr:row>147</xdr:row>
      <xdr:rowOff>285750</xdr:rowOff>
    </xdr:to>
    <xdr:pic>
      <xdr:nvPicPr>
        <xdr:cNvPr id="216" name="OptionButton121"/>
        <xdr:cNvPicPr preferRelativeResize="1">
          <a:picLocks noChangeAspect="1"/>
        </xdr:cNvPicPr>
      </xdr:nvPicPr>
      <xdr:blipFill>
        <a:blip r:embed="rId216"/>
        <a:stretch>
          <a:fillRect/>
        </a:stretch>
      </xdr:blipFill>
      <xdr:spPr>
        <a:xfrm>
          <a:off x="12573000" y="80029050"/>
          <a:ext cx="3724275" cy="276225"/>
        </a:xfrm>
        <a:prstGeom prst="rect">
          <a:avLst/>
        </a:prstGeom>
        <a:noFill/>
        <a:ln w="9525" cmpd="sng">
          <a:noFill/>
        </a:ln>
      </xdr:spPr>
    </xdr:pic>
    <xdr:clientData/>
  </xdr:twoCellAnchor>
  <xdr:twoCellAnchor editAs="oneCell">
    <xdr:from>
      <xdr:col>5</xdr:col>
      <xdr:colOff>47625</xdr:colOff>
      <xdr:row>148</xdr:row>
      <xdr:rowOff>28575</xdr:rowOff>
    </xdr:from>
    <xdr:to>
      <xdr:col>5</xdr:col>
      <xdr:colOff>3724275</xdr:colOff>
      <xdr:row>148</xdr:row>
      <xdr:rowOff>276225</xdr:rowOff>
    </xdr:to>
    <xdr:pic>
      <xdr:nvPicPr>
        <xdr:cNvPr id="217" name="OptionButton122"/>
        <xdr:cNvPicPr preferRelativeResize="1">
          <a:picLocks noChangeAspect="1"/>
        </xdr:cNvPicPr>
      </xdr:nvPicPr>
      <xdr:blipFill>
        <a:blip r:embed="rId217"/>
        <a:stretch>
          <a:fillRect/>
        </a:stretch>
      </xdr:blipFill>
      <xdr:spPr>
        <a:xfrm>
          <a:off x="12573000" y="80610075"/>
          <a:ext cx="3676650" cy="247650"/>
        </a:xfrm>
        <a:prstGeom prst="rect">
          <a:avLst/>
        </a:prstGeom>
        <a:noFill/>
        <a:ln w="9525" cmpd="sng">
          <a:noFill/>
        </a:ln>
      </xdr:spPr>
    </xdr:pic>
    <xdr:clientData/>
  </xdr:twoCellAnchor>
  <xdr:twoCellAnchor editAs="oneCell">
    <xdr:from>
      <xdr:col>5</xdr:col>
      <xdr:colOff>47625</xdr:colOff>
      <xdr:row>149</xdr:row>
      <xdr:rowOff>28575</xdr:rowOff>
    </xdr:from>
    <xdr:to>
      <xdr:col>5</xdr:col>
      <xdr:colOff>3990975</xdr:colOff>
      <xdr:row>149</xdr:row>
      <xdr:rowOff>1209675</xdr:rowOff>
    </xdr:to>
    <xdr:pic>
      <xdr:nvPicPr>
        <xdr:cNvPr id="218" name="OptionButtonQ28Reset"/>
        <xdr:cNvPicPr preferRelativeResize="1">
          <a:picLocks noChangeAspect="1"/>
        </xdr:cNvPicPr>
      </xdr:nvPicPr>
      <xdr:blipFill>
        <a:blip r:embed="rId218"/>
        <a:stretch>
          <a:fillRect/>
        </a:stretch>
      </xdr:blipFill>
      <xdr:spPr>
        <a:xfrm>
          <a:off x="12573000" y="81276825"/>
          <a:ext cx="3943350" cy="1181100"/>
        </a:xfrm>
        <a:prstGeom prst="rect">
          <a:avLst/>
        </a:prstGeom>
        <a:noFill/>
        <a:ln w="9525" cmpd="sng">
          <a:noFill/>
        </a:ln>
      </xdr:spPr>
    </xdr:pic>
    <xdr:clientData/>
  </xdr:twoCellAnchor>
  <xdr:twoCellAnchor editAs="oneCell">
    <xdr:from>
      <xdr:col>5</xdr:col>
      <xdr:colOff>66675</xdr:colOff>
      <xdr:row>150</xdr:row>
      <xdr:rowOff>28575</xdr:rowOff>
    </xdr:from>
    <xdr:to>
      <xdr:col>5</xdr:col>
      <xdr:colOff>3495675</xdr:colOff>
      <xdr:row>150</xdr:row>
      <xdr:rowOff>285750</xdr:rowOff>
    </xdr:to>
    <xdr:pic>
      <xdr:nvPicPr>
        <xdr:cNvPr id="219" name="OptionButton124"/>
        <xdr:cNvPicPr preferRelativeResize="1">
          <a:picLocks noChangeAspect="1"/>
        </xdr:cNvPicPr>
      </xdr:nvPicPr>
      <xdr:blipFill>
        <a:blip r:embed="rId219"/>
        <a:stretch>
          <a:fillRect/>
        </a:stretch>
      </xdr:blipFill>
      <xdr:spPr>
        <a:xfrm>
          <a:off x="12592050" y="82534125"/>
          <a:ext cx="3429000" cy="257175"/>
        </a:xfrm>
        <a:prstGeom prst="rect">
          <a:avLst/>
        </a:prstGeom>
        <a:noFill/>
        <a:ln w="9525" cmpd="sng">
          <a:noFill/>
        </a:ln>
      </xdr:spPr>
    </xdr:pic>
    <xdr:clientData/>
  </xdr:twoCellAnchor>
  <xdr:twoCellAnchor editAs="oneCell">
    <xdr:from>
      <xdr:col>5</xdr:col>
      <xdr:colOff>47625</xdr:colOff>
      <xdr:row>151</xdr:row>
      <xdr:rowOff>9525</xdr:rowOff>
    </xdr:from>
    <xdr:to>
      <xdr:col>5</xdr:col>
      <xdr:colOff>3743325</xdr:colOff>
      <xdr:row>151</xdr:row>
      <xdr:rowOff>247650</xdr:rowOff>
    </xdr:to>
    <xdr:pic>
      <xdr:nvPicPr>
        <xdr:cNvPr id="220" name="OptionButton125"/>
        <xdr:cNvPicPr preferRelativeResize="1">
          <a:picLocks noChangeAspect="1"/>
        </xdr:cNvPicPr>
      </xdr:nvPicPr>
      <xdr:blipFill>
        <a:blip r:embed="rId220"/>
        <a:stretch>
          <a:fillRect/>
        </a:stretch>
      </xdr:blipFill>
      <xdr:spPr>
        <a:xfrm>
          <a:off x="12573000" y="82800825"/>
          <a:ext cx="3695700" cy="238125"/>
        </a:xfrm>
        <a:prstGeom prst="rect">
          <a:avLst/>
        </a:prstGeom>
        <a:noFill/>
        <a:ln w="9525" cmpd="sng">
          <a:noFill/>
        </a:ln>
      </xdr:spPr>
    </xdr:pic>
    <xdr:clientData/>
  </xdr:twoCellAnchor>
  <xdr:twoCellAnchor editAs="oneCell">
    <xdr:from>
      <xdr:col>5</xdr:col>
      <xdr:colOff>47625</xdr:colOff>
      <xdr:row>152</xdr:row>
      <xdr:rowOff>28575</xdr:rowOff>
    </xdr:from>
    <xdr:to>
      <xdr:col>5</xdr:col>
      <xdr:colOff>3457575</xdr:colOff>
      <xdr:row>152</xdr:row>
      <xdr:rowOff>266700</xdr:rowOff>
    </xdr:to>
    <xdr:pic>
      <xdr:nvPicPr>
        <xdr:cNvPr id="221" name="OptionButton126"/>
        <xdr:cNvPicPr preferRelativeResize="1">
          <a:picLocks noChangeAspect="1"/>
        </xdr:cNvPicPr>
      </xdr:nvPicPr>
      <xdr:blipFill>
        <a:blip r:embed="rId221"/>
        <a:stretch>
          <a:fillRect/>
        </a:stretch>
      </xdr:blipFill>
      <xdr:spPr>
        <a:xfrm>
          <a:off x="12573000" y="83105625"/>
          <a:ext cx="3409950" cy="238125"/>
        </a:xfrm>
        <a:prstGeom prst="rect">
          <a:avLst/>
        </a:prstGeom>
        <a:noFill/>
        <a:ln w="9525" cmpd="sng">
          <a:noFill/>
        </a:ln>
      </xdr:spPr>
    </xdr:pic>
    <xdr:clientData/>
  </xdr:twoCellAnchor>
  <xdr:twoCellAnchor editAs="oneCell">
    <xdr:from>
      <xdr:col>5</xdr:col>
      <xdr:colOff>47625</xdr:colOff>
      <xdr:row>153</xdr:row>
      <xdr:rowOff>28575</xdr:rowOff>
    </xdr:from>
    <xdr:to>
      <xdr:col>5</xdr:col>
      <xdr:colOff>3457575</xdr:colOff>
      <xdr:row>153</xdr:row>
      <xdr:rowOff>266700</xdr:rowOff>
    </xdr:to>
    <xdr:pic>
      <xdr:nvPicPr>
        <xdr:cNvPr id="222" name="OptionButton127"/>
        <xdr:cNvPicPr preferRelativeResize="1">
          <a:picLocks noChangeAspect="1"/>
        </xdr:cNvPicPr>
      </xdr:nvPicPr>
      <xdr:blipFill>
        <a:blip r:embed="rId222"/>
        <a:stretch>
          <a:fillRect/>
        </a:stretch>
      </xdr:blipFill>
      <xdr:spPr>
        <a:xfrm>
          <a:off x="12573000" y="83391375"/>
          <a:ext cx="3409950" cy="238125"/>
        </a:xfrm>
        <a:prstGeom prst="rect">
          <a:avLst/>
        </a:prstGeom>
        <a:noFill/>
        <a:ln w="9525" cmpd="sng">
          <a:noFill/>
        </a:ln>
      </xdr:spPr>
    </xdr:pic>
    <xdr:clientData/>
  </xdr:twoCellAnchor>
  <xdr:twoCellAnchor editAs="oneCell">
    <xdr:from>
      <xdr:col>5</xdr:col>
      <xdr:colOff>47625</xdr:colOff>
      <xdr:row>154</xdr:row>
      <xdr:rowOff>28575</xdr:rowOff>
    </xdr:from>
    <xdr:to>
      <xdr:col>5</xdr:col>
      <xdr:colOff>3990975</xdr:colOff>
      <xdr:row>154</xdr:row>
      <xdr:rowOff>266700</xdr:rowOff>
    </xdr:to>
    <xdr:pic>
      <xdr:nvPicPr>
        <xdr:cNvPr id="223" name="OptionButton128"/>
        <xdr:cNvPicPr preferRelativeResize="1">
          <a:picLocks noChangeAspect="1"/>
        </xdr:cNvPicPr>
      </xdr:nvPicPr>
      <xdr:blipFill>
        <a:blip r:embed="rId223"/>
        <a:stretch>
          <a:fillRect/>
        </a:stretch>
      </xdr:blipFill>
      <xdr:spPr>
        <a:xfrm>
          <a:off x="12573000" y="83677125"/>
          <a:ext cx="3943350" cy="238125"/>
        </a:xfrm>
        <a:prstGeom prst="rect">
          <a:avLst/>
        </a:prstGeom>
        <a:noFill/>
        <a:ln w="9525" cmpd="sng">
          <a:noFill/>
        </a:ln>
      </xdr:spPr>
    </xdr:pic>
    <xdr:clientData/>
  </xdr:twoCellAnchor>
  <xdr:twoCellAnchor editAs="oneCell">
    <xdr:from>
      <xdr:col>5</xdr:col>
      <xdr:colOff>47625</xdr:colOff>
      <xdr:row>155</xdr:row>
      <xdr:rowOff>9525</xdr:rowOff>
    </xdr:from>
    <xdr:to>
      <xdr:col>5</xdr:col>
      <xdr:colOff>3457575</xdr:colOff>
      <xdr:row>155</xdr:row>
      <xdr:rowOff>285750</xdr:rowOff>
    </xdr:to>
    <xdr:pic>
      <xdr:nvPicPr>
        <xdr:cNvPr id="224" name="OptionButtonQ29Reset"/>
        <xdr:cNvPicPr preferRelativeResize="1">
          <a:picLocks noChangeAspect="1"/>
        </xdr:cNvPicPr>
      </xdr:nvPicPr>
      <xdr:blipFill>
        <a:blip r:embed="rId224"/>
        <a:stretch>
          <a:fillRect/>
        </a:stretch>
      </xdr:blipFill>
      <xdr:spPr>
        <a:xfrm>
          <a:off x="12573000" y="83943825"/>
          <a:ext cx="3409950" cy="276225"/>
        </a:xfrm>
        <a:prstGeom prst="rect">
          <a:avLst/>
        </a:prstGeom>
        <a:noFill/>
        <a:ln w="9525" cmpd="sng">
          <a:noFill/>
        </a:ln>
      </xdr:spPr>
    </xdr:pic>
    <xdr:clientData/>
  </xdr:twoCellAnchor>
  <xdr:twoCellAnchor editAs="oneCell">
    <xdr:from>
      <xdr:col>5</xdr:col>
      <xdr:colOff>47625</xdr:colOff>
      <xdr:row>156</xdr:row>
      <xdr:rowOff>47625</xdr:rowOff>
    </xdr:from>
    <xdr:to>
      <xdr:col>5</xdr:col>
      <xdr:colOff>3571875</xdr:colOff>
      <xdr:row>156</xdr:row>
      <xdr:rowOff>314325</xdr:rowOff>
    </xdr:to>
    <xdr:pic>
      <xdr:nvPicPr>
        <xdr:cNvPr id="225" name="OptionButton130"/>
        <xdr:cNvPicPr preferRelativeResize="1">
          <a:picLocks noChangeAspect="1"/>
        </xdr:cNvPicPr>
      </xdr:nvPicPr>
      <xdr:blipFill>
        <a:blip r:embed="rId225"/>
        <a:stretch>
          <a:fillRect/>
        </a:stretch>
      </xdr:blipFill>
      <xdr:spPr>
        <a:xfrm>
          <a:off x="12573000" y="84305775"/>
          <a:ext cx="3524250" cy="266700"/>
        </a:xfrm>
        <a:prstGeom prst="rect">
          <a:avLst/>
        </a:prstGeom>
        <a:noFill/>
        <a:ln w="9525" cmpd="sng">
          <a:noFill/>
        </a:ln>
      </xdr:spPr>
    </xdr:pic>
    <xdr:clientData/>
  </xdr:twoCellAnchor>
  <xdr:twoCellAnchor editAs="oneCell">
    <xdr:from>
      <xdr:col>5</xdr:col>
      <xdr:colOff>47625</xdr:colOff>
      <xdr:row>157</xdr:row>
      <xdr:rowOff>9525</xdr:rowOff>
    </xdr:from>
    <xdr:to>
      <xdr:col>5</xdr:col>
      <xdr:colOff>3457575</xdr:colOff>
      <xdr:row>157</xdr:row>
      <xdr:rowOff>257175</xdr:rowOff>
    </xdr:to>
    <xdr:pic>
      <xdr:nvPicPr>
        <xdr:cNvPr id="226" name="OptionButton131"/>
        <xdr:cNvPicPr preferRelativeResize="1">
          <a:picLocks noChangeAspect="1"/>
        </xdr:cNvPicPr>
      </xdr:nvPicPr>
      <xdr:blipFill>
        <a:blip r:embed="rId226"/>
        <a:stretch>
          <a:fillRect/>
        </a:stretch>
      </xdr:blipFill>
      <xdr:spPr>
        <a:xfrm>
          <a:off x="12573000" y="84667725"/>
          <a:ext cx="3409950" cy="247650"/>
        </a:xfrm>
        <a:prstGeom prst="rect">
          <a:avLst/>
        </a:prstGeom>
        <a:noFill/>
        <a:ln w="9525" cmpd="sng">
          <a:noFill/>
        </a:ln>
      </xdr:spPr>
    </xdr:pic>
    <xdr:clientData/>
  </xdr:twoCellAnchor>
  <xdr:twoCellAnchor editAs="oneCell">
    <xdr:from>
      <xdr:col>5</xdr:col>
      <xdr:colOff>47625</xdr:colOff>
      <xdr:row>158</xdr:row>
      <xdr:rowOff>28575</xdr:rowOff>
    </xdr:from>
    <xdr:to>
      <xdr:col>5</xdr:col>
      <xdr:colOff>3771900</xdr:colOff>
      <xdr:row>158</xdr:row>
      <xdr:rowOff>266700</xdr:rowOff>
    </xdr:to>
    <xdr:pic>
      <xdr:nvPicPr>
        <xdr:cNvPr id="227" name="OptionButton132"/>
        <xdr:cNvPicPr preferRelativeResize="1">
          <a:picLocks noChangeAspect="1"/>
        </xdr:cNvPicPr>
      </xdr:nvPicPr>
      <xdr:blipFill>
        <a:blip r:embed="rId227"/>
        <a:stretch>
          <a:fillRect/>
        </a:stretch>
      </xdr:blipFill>
      <xdr:spPr>
        <a:xfrm>
          <a:off x="12573000" y="85124925"/>
          <a:ext cx="3724275" cy="238125"/>
        </a:xfrm>
        <a:prstGeom prst="rect">
          <a:avLst/>
        </a:prstGeom>
        <a:noFill/>
        <a:ln w="9525" cmpd="sng">
          <a:noFill/>
        </a:ln>
      </xdr:spPr>
    </xdr:pic>
    <xdr:clientData/>
  </xdr:twoCellAnchor>
  <xdr:twoCellAnchor editAs="oneCell">
    <xdr:from>
      <xdr:col>5</xdr:col>
      <xdr:colOff>47625</xdr:colOff>
      <xdr:row>159</xdr:row>
      <xdr:rowOff>9525</xdr:rowOff>
    </xdr:from>
    <xdr:to>
      <xdr:col>5</xdr:col>
      <xdr:colOff>3724275</xdr:colOff>
      <xdr:row>159</xdr:row>
      <xdr:rowOff>257175</xdr:rowOff>
    </xdr:to>
    <xdr:pic>
      <xdr:nvPicPr>
        <xdr:cNvPr id="228" name="OptionButton133"/>
        <xdr:cNvPicPr preferRelativeResize="1">
          <a:picLocks noChangeAspect="1"/>
        </xdr:cNvPicPr>
      </xdr:nvPicPr>
      <xdr:blipFill>
        <a:blip r:embed="rId228"/>
        <a:stretch>
          <a:fillRect/>
        </a:stretch>
      </xdr:blipFill>
      <xdr:spPr>
        <a:xfrm>
          <a:off x="12573000" y="85553550"/>
          <a:ext cx="3676650" cy="247650"/>
        </a:xfrm>
        <a:prstGeom prst="rect">
          <a:avLst/>
        </a:prstGeom>
        <a:noFill/>
        <a:ln w="9525" cmpd="sng">
          <a:noFill/>
        </a:ln>
      </xdr:spPr>
    </xdr:pic>
    <xdr:clientData/>
  </xdr:twoCellAnchor>
  <xdr:twoCellAnchor editAs="oneCell">
    <xdr:from>
      <xdr:col>5</xdr:col>
      <xdr:colOff>47625</xdr:colOff>
      <xdr:row>160</xdr:row>
      <xdr:rowOff>28575</xdr:rowOff>
    </xdr:from>
    <xdr:to>
      <xdr:col>5</xdr:col>
      <xdr:colOff>3962400</xdr:colOff>
      <xdr:row>160</xdr:row>
      <xdr:rowOff>504825</xdr:rowOff>
    </xdr:to>
    <xdr:pic>
      <xdr:nvPicPr>
        <xdr:cNvPr id="229" name="OptionButtonQ30Reset"/>
        <xdr:cNvPicPr preferRelativeResize="1">
          <a:picLocks noChangeAspect="1"/>
        </xdr:cNvPicPr>
      </xdr:nvPicPr>
      <xdr:blipFill>
        <a:blip r:embed="rId229"/>
        <a:stretch>
          <a:fillRect/>
        </a:stretch>
      </xdr:blipFill>
      <xdr:spPr>
        <a:xfrm>
          <a:off x="12573000" y="86001225"/>
          <a:ext cx="3914775" cy="476250"/>
        </a:xfrm>
        <a:prstGeom prst="rect">
          <a:avLst/>
        </a:prstGeom>
        <a:noFill/>
        <a:ln w="9525" cmpd="sng">
          <a:noFill/>
        </a:ln>
      </xdr:spPr>
    </xdr:pic>
    <xdr:clientData/>
  </xdr:twoCellAnchor>
  <xdr:twoCellAnchor editAs="oneCell">
    <xdr:from>
      <xdr:col>5</xdr:col>
      <xdr:colOff>47625</xdr:colOff>
      <xdr:row>161</xdr:row>
      <xdr:rowOff>38100</xdr:rowOff>
    </xdr:from>
    <xdr:to>
      <xdr:col>5</xdr:col>
      <xdr:colOff>3571875</xdr:colOff>
      <xdr:row>161</xdr:row>
      <xdr:rowOff>485775</xdr:rowOff>
    </xdr:to>
    <xdr:pic>
      <xdr:nvPicPr>
        <xdr:cNvPr id="230" name="OptionButton135"/>
        <xdr:cNvPicPr preferRelativeResize="1">
          <a:picLocks noChangeAspect="1"/>
        </xdr:cNvPicPr>
      </xdr:nvPicPr>
      <xdr:blipFill>
        <a:blip r:embed="rId230"/>
        <a:stretch>
          <a:fillRect/>
        </a:stretch>
      </xdr:blipFill>
      <xdr:spPr>
        <a:xfrm>
          <a:off x="12573000" y="86582250"/>
          <a:ext cx="3524250" cy="447675"/>
        </a:xfrm>
        <a:prstGeom prst="rect">
          <a:avLst/>
        </a:prstGeom>
        <a:noFill/>
        <a:ln w="9525" cmpd="sng">
          <a:noFill/>
        </a:ln>
      </xdr:spPr>
    </xdr:pic>
    <xdr:clientData/>
  </xdr:twoCellAnchor>
  <xdr:twoCellAnchor editAs="oneCell">
    <xdr:from>
      <xdr:col>5</xdr:col>
      <xdr:colOff>47625</xdr:colOff>
      <xdr:row>162</xdr:row>
      <xdr:rowOff>9525</xdr:rowOff>
    </xdr:from>
    <xdr:to>
      <xdr:col>5</xdr:col>
      <xdr:colOff>3467100</xdr:colOff>
      <xdr:row>162</xdr:row>
      <xdr:rowOff>523875</xdr:rowOff>
    </xdr:to>
    <xdr:pic>
      <xdr:nvPicPr>
        <xdr:cNvPr id="231" name="OptionButton136"/>
        <xdr:cNvPicPr preferRelativeResize="1">
          <a:picLocks noChangeAspect="1"/>
        </xdr:cNvPicPr>
      </xdr:nvPicPr>
      <xdr:blipFill>
        <a:blip r:embed="rId231"/>
        <a:stretch>
          <a:fillRect/>
        </a:stretch>
      </xdr:blipFill>
      <xdr:spPr>
        <a:xfrm>
          <a:off x="12573000" y="87087075"/>
          <a:ext cx="3419475" cy="514350"/>
        </a:xfrm>
        <a:prstGeom prst="rect">
          <a:avLst/>
        </a:prstGeom>
        <a:noFill/>
        <a:ln w="9525" cmpd="sng">
          <a:noFill/>
        </a:ln>
      </xdr:spPr>
    </xdr:pic>
    <xdr:clientData/>
  </xdr:twoCellAnchor>
  <xdr:twoCellAnchor editAs="oneCell">
    <xdr:from>
      <xdr:col>5</xdr:col>
      <xdr:colOff>47625</xdr:colOff>
      <xdr:row>163</xdr:row>
      <xdr:rowOff>28575</xdr:rowOff>
    </xdr:from>
    <xdr:to>
      <xdr:col>5</xdr:col>
      <xdr:colOff>3771900</xdr:colOff>
      <xdr:row>163</xdr:row>
      <xdr:rowOff>714375</xdr:rowOff>
    </xdr:to>
    <xdr:pic>
      <xdr:nvPicPr>
        <xdr:cNvPr id="232" name="OptionButton137"/>
        <xdr:cNvPicPr preferRelativeResize="1">
          <a:picLocks noChangeAspect="1"/>
        </xdr:cNvPicPr>
      </xdr:nvPicPr>
      <xdr:blipFill>
        <a:blip r:embed="rId232"/>
        <a:stretch>
          <a:fillRect/>
        </a:stretch>
      </xdr:blipFill>
      <xdr:spPr>
        <a:xfrm>
          <a:off x="12573000" y="87687150"/>
          <a:ext cx="3724275" cy="685800"/>
        </a:xfrm>
        <a:prstGeom prst="rect">
          <a:avLst/>
        </a:prstGeom>
        <a:noFill/>
        <a:ln w="9525" cmpd="sng">
          <a:noFill/>
        </a:ln>
      </xdr:spPr>
    </xdr:pic>
    <xdr:clientData/>
  </xdr:twoCellAnchor>
  <xdr:twoCellAnchor editAs="oneCell">
    <xdr:from>
      <xdr:col>5</xdr:col>
      <xdr:colOff>28575</xdr:colOff>
      <xdr:row>164</xdr:row>
      <xdr:rowOff>9525</xdr:rowOff>
    </xdr:from>
    <xdr:to>
      <xdr:col>5</xdr:col>
      <xdr:colOff>3724275</xdr:colOff>
      <xdr:row>164</xdr:row>
      <xdr:rowOff>676275</xdr:rowOff>
    </xdr:to>
    <xdr:pic>
      <xdr:nvPicPr>
        <xdr:cNvPr id="233" name="OptionButton138"/>
        <xdr:cNvPicPr preferRelativeResize="1">
          <a:picLocks noChangeAspect="1"/>
        </xdr:cNvPicPr>
      </xdr:nvPicPr>
      <xdr:blipFill>
        <a:blip r:embed="rId233"/>
        <a:stretch>
          <a:fillRect/>
        </a:stretch>
      </xdr:blipFill>
      <xdr:spPr>
        <a:xfrm>
          <a:off x="12553950" y="88420575"/>
          <a:ext cx="3695700" cy="666750"/>
        </a:xfrm>
        <a:prstGeom prst="rect">
          <a:avLst/>
        </a:prstGeom>
        <a:noFill/>
        <a:ln w="9525" cmpd="sng">
          <a:noFill/>
        </a:ln>
      </xdr:spPr>
    </xdr:pic>
    <xdr:clientData/>
  </xdr:twoCellAnchor>
  <xdr:twoCellAnchor editAs="oneCell">
    <xdr:from>
      <xdr:col>5</xdr:col>
      <xdr:colOff>47625</xdr:colOff>
      <xdr:row>165</xdr:row>
      <xdr:rowOff>9525</xdr:rowOff>
    </xdr:from>
    <xdr:to>
      <xdr:col>5</xdr:col>
      <xdr:colOff>3962400</xdr:colOff>
      <xdr:row>165</xdr:row>
      <xdr:rowOff>371475</xdr:rowOff>
    </xdr:to>
    <xdr:pic>
      <xdr:nvPicPr>
        <xdr:cNvPr id="234" name="OptionButtonQ31Reset"/>
        <xdr:cNvPicPr preferRelativeResize="1">
          <a:picLocks noChangeAspect="1"/>
        </xdr:cNvPicPr>
      </xdr:nvPicPr>
      <xdr:blipFill>
        <a:blip r:embed="rId234"/>
        <a:stretch>
          <a:fillRect/>
        </a:stretch>
      </xdr:blipFill>
      <xdr:spPr>
        <a:xfrm>
          <a:off x="12573000" y="89134950"/>
          <a:ext cx="3914775" cy="361950"/>
        </a:xfrm>
        <a:prstGeom prst="rect">
          <a:avLst/>
        </a:prstGeom>
        <a:noFill/>
        <a:ln w="9525" cmpd="sng">
          <a:noFill/>
        </a:ln>
      </xdr:spPr>
    </xdr:pic>
    <xdr:clientData/>
  </xdr:twoCellAnchor>
  <xdr:twoCellAnchor editAs="oneCell">
    <xdr:from>
      <xdr:col>5</xdr:col>
      <xdr:colOff>47625</xdr:colOff>
      <xdr:row>166</xdr:row>
      <xdr:rowOff>28575</xdr:rowOff>
    </xdr:from>
    <xdr:to>
      <xdr:col>5</xdr:col>
      <xdr:colOff>3457575</xdr:colOff>
      <xdr:row>166</xdr:row>
      <xdr:rowOff>276225</xdr:rowOff>
    </xdr:to>
    <xdr:pic>
      <xdr:nvPicPr>
        <xdr:cNvPr id="235" name="OptionButton140"/>
        <xdr:cNvPicPr preferRelativeResize="1">
          <a:picLocks noChangeAspect="1"/>
        </xdr:cNvPicPr>
      </xdr:nvPicPr>
      <xdr:blipFill>
        <a:blip r:embed="rId235"/>
        <a:stretch>
          <a:fillRect/>
        </a:stretch>
      </xdr:blipFill>
      <xdr:spPr>
        <a:xfrm>
          <a:off x="12573000" y="89563575"/>
          <a:ext cx="3409950" cy="247650"/>
        </a:xfrm>
        <a:prstGeom prst="rect">
          <a:avLst/>
        </a:prstGeom>
        <a:noFill/>
        <a:ln w="9525" cmpd="sng">
          <a:noFill/>
        </a:ln>
      </xdr:spPr>
    </xdr:pic>
    <xdr:clientData/>
  </xdr:twoCellAnchor>
  <xdr:twoCellAnchor editAs="oneCell">
    <xdr:from>
      <xdr:col>5</xdr:col>
      <xdr:colOff>47625</xdr:colOff>
      <xdr:row>167</xdr:row>
      <xdr:rowOff>9525</xdr:rowOff>
    </xdr:from>
    <xdr:to>
      <xdr:col>5</xdr:col>
      <xdr:colOff>3743325</xdr:colOff>
      <xdr:row>167</xdr:row>
      <xdr:rowOff>257175</xdr:rowOff>
    </xdr:to>
    <xdr:pic>
      <xdr:nvPicPr>
        <xdr:cNvPr id="236" name="OptionButton141"/>
        <xdr:cNvPicPr preferRelativeResize="1">
          <a:picLocks noChangeAspect="1"/>
        </xdr:cNvPicPr>
      </xdr:nvPicPr>
      <xdr:blipFill>
        <a:blip r:embed="rId236"/>
        <a:stretch>
          <a:fillRect/>
        </a:stretch>
      </xdr:blipFill>
      <xdr:spPr>
        <a:xfrm>
          <a:off x="12573000" y="90087450"/>
          <a:ext cx="3695700" cy="247650"/>
        </a:xfrm>
        <a:prstGeom prst="rect">
          <a:avLst/>
        </a:prstGeom>
        <a:noFill/>
        <a:ln w="9525" cmpd="sng">
          <a:noFill/>
        </a:ln>
      </xdr:spPr>
    </xdr:pic>
    <xdr:clientData/>
  </xdr:twoCellAnchor>
  <xdr:twoCellAnchor editAs="oneCell">
    <xdr:from>
      <xdr:col>5</xdr:col>
      <xdr:colOff>47625</xdr:colOff>
      <xdr:row>168</xdr:row>
      <xdr:rowOff>9525</xdr:rowOff>
    </xdr:from>
    <xdr:to>
      <xdr:col>5</xdr:col>
      <xdr:colOff>3457575</xdr:colOff>
      <xdr:row>168</xdr:row>
      <xdr:rowOff>257175</xdr:rowOff>
    </xdr:to>
    <xdr:pic>
      <xdr:nvPicPr>
        <xdr:cNvPr id="237" name="OptionButton142"/>
        <xdr:cNvPicPr preferRelativeResize="1">
          <a:picLocks noChangeAspect="1"/>
        </xdr:cNvPicPr>
      </xdr:nvPicPr>
      <xdr:blipFill>
        <a:blip r:embed="rId237"/>
        <a:stretch>
          <a:fillRect/>
        </a:stretch>
      </xdr:blipFill>
      <xdr:spPr>
        <a:xfrm>
          <a:off x="12573000" y="90601800"/>
          <a:ext cx="3409950" cy="247650"/>
        </a:xfrm>
        <a:prstGeom prst="rect">
          <a:avLst/>
        </a:prstGeom>
        <a:noFill/>
        <a:ln w="9525" cmpd="sng">
          <a:noFill/>
        </a:ln>
      </xdr:spPr>
    </xdr:pic>
    <xdr:clientData/>
  </xdr:twoCellAnchor>
  <xdr:twoCellAnchor editAs="oneCell">
    <xdr:from>
      <xdr:col>5</xdr:col>
      <xdr:colOff>47625</xdr:colOff>
      <xdr:row>169</xdr:row>
      <xdr:rowOff>28575</xdr:rowOff>
    </xdr:from>
    <xdr:to>
      <xdr:col>5</xdr:col>
      <xdr:colOff>3457575</xdr:colOff>
      <xdr:row>169</xdr:row>
      <xdr:rowOff>276225</xdr:rowOff>
    </xdr:to>
    <xdr:pic>
      <xdr:nvPicPr>
        <xdr:cNvPr id="238" name="OptionButton143"/>
        <xdr:cNvPicPr preferRelativeResize="1">
          <a:picLocks noChangeAspect="1"/>
        </xdr:cNvPicPr>
      </xdr:nvPicPr>
      <xdr:blipFill>
        <a:blip r:embed="rId238"/>
        <a:stretch>
          <a:fillRect/>
        </a:stretch>
      </xdr:blipFill>
      <xdr:spPr>
        <a:xfrm>
          <a:off x="12573000" y="91211400"/>
          <a:ext cx="3409950" cy="247650"/>
        </a:xfrm>
        <a:prstGeom prst="rect">
          <a:avLst/>
        </a:prstGeom>
        <a:noFill/>
        <a:ln w="9525" cmpd="sng">
          <a:noFill/>
        </a:ln>
      </xdr:spPr>
    </xdr:pic>
    <xdr:clientData/>
  </xdr:twoCellAnchor>
  <xdr:twoCellAnchor editAs="oneCell">
    <xdr:from>
      <xdr:col>5</xdr:col>
      <xdr:colOff>47625</xdr:colOff>
      <xdr:row>170</xdr:row>
      <xdr:rowOff>28575</xdr:rowOff>
    </xdr:from>
    <xdr:to>
      <xdr:col>5</xdr:col>
      <xdr:colOff>3457575</xdr:colOff>
      <xdr:row>170</xdr:row>
      <xdr:rowOff>600075</xdr:rowOff>
    </xdr:to>
    <xdr:pic>
      <xdr:nvPicPr>
        <xdr:cNvPr id="239" name="OptionButton144"/>
        <xdr:cNvPicPr preferRelativeResize="1">
          <a:picLocks noChangeAspect="1"/>
        </xdr:cNvPicPr>
      </xdr:nvPicPr>
      <xdr:blipFill>
        <a:blip r:embed="rId239"/>
        <a:stretch>
          <a:fillRect/>
        </a:stretch>
      </xdr:blipFill>
      <xdr:spPr>
        <a:xfrm>
          <a:off x="12573000" y="91821000"/>
          <a:ext cx="3409950" cy="571500"/>
        </a:xfrm>
        <a:prstGeom prst="rect">
          <a:avLst/>
        </a:prstGeom>
        <a:noFill/>
        <a:ln w="9525" cmpd="sng">
          <a:noFill/>
        </a:ln>
      </xdr:spPr>
    </xdr:pic>
    <xdr:clientData/>
  </xdr:twoCellAnchor>
  <xdr:twoCellAnchor editAs="oneCell">
    <xdr:from>
      <xdr:col>5</xdr:col>
      <xdr:colOff>66675</xdr:colOff>
      <xdr:row>171</xdr:row>
      <xdr:rowOff>114300</xdr:rowOff>
    </xdr:from>
    <xdr:to>
      <xdr:col>5</xdr:col>
      <xdr:colOff>3962400</xdr:colOff>
      <xdr:row>171</xdr:row>
      <xdr:rowOff>2066925</xdr:rowOff>
    </xdr:to>
    <xdr:pic>
      <xdr:nvPicPr>
        <xdr:cNvPr id="240" name="OptionButtonQ32Reset"/>
        <xdr:cNvPicPr preferRelativeResize="1">
          <a:picLocks noChangeAspect="1"/>
        </xdr:cNvPicPr>
      </xdr:nvPicPr>
      <xdr:blipFill>
        <a:blip r:embed="rId240"/>
        <a:stretch>
          <a:fillRect/>
        </a:stretch>
      </xdr:blipFill>
      <xdr:spPr>
        <a:xfrm>
          <a:off x="12592050" y="92544900"/>
          <a:ext cx="3895725" cy="1952625"/>
        </a:xfrm>
        <a:prstGeom prst="rect">
          <a:avLst/>
        </a:prstGeom>
        <a:noFill/>
        <a:ln w="9525" cmpd="sng">
          <a:noFill/>
        </a:ln>
      </xdr:spPr>
    </xdr:pic>
    <xdr:clientData/>
  </xdr:twoCellAnchor>
  <xdr:twoCellAnchor editAs="oneCell">
    <xdr:from>
      <xdr:col>5</xdr:col>
      <xdr:colOff>47625</xdr:colOff>
      <xdr:row>172</xdr:row>
      <xdr:rowOff>38100</xdr:rowOff>
    </xdr:from>
    <xdr:to>
      <xdr:col>5</xdr:col>
      <xdr:colOff>3457575</xdr:colOff>
      <xdr:row>172</xdr:row>
      <xdr:rowOff>285750</xdr:rowOff>
    </xdr:to>
    <xdr:pic>
      <xdr:nvPicPr>
        <xdr:cNvPr id="241" name="OptionButton146"/>
        <xdr:cNvPicPr preferRelativeResize="1">
          <a:picLocks noChangeAspect="1"/>
        </xdr:cNvPicPr>
      </xdr:nvPicPr>
      <xdr:blipFill>
        <a:blip r:embed="rId241"/>
        <a:stretch>
          <a:fillRect/>
        </a:stretch>
      </xdr:blipFill>
      <xdr:spPr>
        <a:xfrm>
          <a:off x="12573000" y="94611825"/>
          <a:ext cx="3409950" cy="247650"/>
        </a:xfrm>
        <a:prstGeom prst="rect">
          <a:avLst/>
        </a:prstGeom>
        <a:noFill/>
        <a:ln w="9525" cmpd="sng">
          <a:noFill/>
        </a:ln>
      </xdr:spPr>
    </xdr:pic>
    <xdr:clientData/>
  </xdr:twoCellAnchor>
  <xdr:twoCellAnchor editAs="oneCell">
    <xdr:from>
      <xdr:col>5</xdr:col>
      <xdr:colOff>38100</xdr:colOff>
      <xdr:row>174</xdr:row>
      <xdr:rowOff>19050</xdr:rowOff>
    </xdr:from>
    <xdr:to>
      <xdr:col>5</xdr:col>
      <xdr:colOff>3419475</xdr:colOff>
      <xdr:row>174</xdr:row>
      <xdr:rowOff>257175</xdr:rowOff>
    </xdr:to>
    <xdr:pic>
      <xdr:nvPicPr>
        <xdr:cNvPr id="242" name="OptionButton147"/>
        <xdr:cNvPicPr preferRelativeResize="1">
          <a:picLocks noChangeAspect="1"/>
        </xdr:cNvPicPr>
      </xdr:nvPicPr>
      <xdr:blipFill>
        <a:blip r:embed="rId242"/>
        <a:stretch>
          <a:fillRect/>
        </a:stretch>
      </xdr:blipFill>
      <xdr:spPr>
        <a:xfrm>
          <a:off x="12563475" y="95269050"/>
          <a:ext cx="3381375" cy="238125"/>
        </a:xfrm>
        <a:prstGeom prst="rect">
          <a:avLst/>
        </a:prstGeom>
        <a:noFill/>
        <a:ln w="9525" cmpd="sng">
          <a:noFill/>
        </a:ln>
      </xdr:spPr>
    </xdr:pic>
    <xdr:clientData/>
  </xdr:twoCellAnchor>
  <xdr:twoCellAnchor editAs="oneCell">
    <xdr:from>
      <xdr:col>5</xdr:col>
      <xdr:colOff>47625</xdr:colOff>
      <xdr:row>175</xdr:row>
      <xdr:rowOff>38100</xdr:rowOff>
    </xdr:from>
    <xdr:to>
      <xdr:col>5</xdr:col>
      <xdr:colOff>3914775</xdr:colOff>
      <xdr:row>175</xdr:row>
      <xdr:rowOff>371475</xdr:rowOff>
    </xdr:to>
    <xdr:pic>
      <xdr:nvPicPr>
        <xdr:cNvPr id="243" name="OptionButtonQ33Reset"/>
        <xdr:cNvPicPr preferRelativeResize="1">
          <a:picLocks noChangeAspect="1"/>
        </xdr:cNvPicPr>
      </xdr:nvPicPr>
      <xdr:blipFill>
        <a:blip r:embed="rId243"/>
        <a:stretch>
          <a:fillRect/>
        </a:stretch>
      </xdr:blipFill>
      <xdr:spPr>
        <a:xfrm>
          <a:off x="12573000" y="95631000"/>
          <a:ext cx="3867150" cy="333375"/>
        </a:xfrm>
        <a:prstGeom prst="rect">
          <a:avLst/>
        </a:prstGeom>
        <a:noFill/>
        <a:ln w="9525" cmpd="sng">
          <a:noFill/>
        </a:ln>
      </xdr:spPr>
    </xdr:pic>
    <xdr:clientData/>
  </xdr:twoCellAnchor>
  <xdr:twoCellAnchor editAs="oneCell">
    <xdr:from>
      <xdr:col>5</xdr:col>
      <xdr:colOff>76200</xdr:colOff>
      <xdr:row>109</xdr:row>
      <xdr:rowOff>9525</xdr:rowOff>
    </xdr:from>
    <xdr:to>
      <xdr:col>5</xdr:col>
      <xdr:colOff>3962400</xdr:colOff>
      <xdr:row>109</xdr:row>
      <xdr:rowOff>685800</xdr:rowOff>
    </xdr:to>
    <xdr:pic>
      <xdr:nvPicPr>
        <xdr:cNvPr id="244" name="OptionButton150"/>
        <xdr:cNvPicPr preferRelativeResize="1">
          <a:picLocks noChangeAspect="1"/>
        </xdr:cNvPicPr>
      </xdr:nvPicPr>
      <xdr:blipFill>
        <a:blip r:embed="rId244"/>
        <a:stretch>
          <a:fillRect/>
        </a:stretch>
      </xdr:blipFill>
      <xdr:spPr>
        <a:xfrm>
          <a:off x="12601575" y="58235850"/>
          <a:ext cx="3886200" cy="676275"/>
        </a:xfrm>
        <a:prstGeom prst="rect">
          <a:avLst/>
        </a:prstGeom>
        <a:noFill/>
        <a:ln w="9525" cmpd="sng">
          <a:noFill/>
        </a:ln>
      </xdr:spPr>
    </xdr:pic>
    <xdr:clientData/>
  </xdr:twoCellAnchor>
  <xdr:twoCellAnchor editAs="oneCell">
    <xdr:from>
      <xdr:col>5</xdr:col>
      <xdr:colOff>19050</xdr:colOff>
      <xdr:row>117</xdr:row>
      <xdr:rowOff>76200</xdr:rowOff>
    </xdr:from>
    <xdr:to>
      <xdr:col>5</xdr:col>
      <xdr:colOff>3990975</xdr:colOff>
      <xdr:row>117</xdr:row>
      <xdr:rowOff>504825</xdr:rowOff>
    </xdr:to>
    <xdr:pic>
      <xdr:nvPicPr>
        <xdr:cNvPr id="245" name="OptionButton151"/>
        <xdr:cNvPicPr preferRelativeResize="1">
          <a:picLocks noChangeAspect="1"/>
        </xdr:cNvPicPr>
      </xdr:nvPicPr>
      <xdr:blipFill>
        <a:blip r:embed="rId245"/>
        <a:stretch>
          <a:fillRect/>
        </a:stretch>
      </xdr:blipFill>
      <xdr:spPr>
        <a:xfrm>
          <a:off x="12544425" y="63322200"/>
          <a:ext cx="3971925" cy="428625"/>
        </a:xfrm>
        <a:prstGeom prst="rect">
          <a:avLst/>
        </a:prstGeom>
        <a:noFill/>
        <a:ln w="9525" cmpd="sng">
          <a:noFill/>
        </a:ln>
      </xdr:spPr>
    </xdr:pic>
    <xdr:clientData/>
  </xdr:twoCellAnchor>
  <xdr:twoCellAnchor editAs="oneCell">
    <xdr:from>
      <xdr:col>5</xdr:col>
      <xdr:colOff>57150</xdr:colOff>
      <xdr:row>173</xdr:row>
      <xdr:rowOff>38100</xdr:rowOff>
    </xdr:from>
    <xdr:to>
      <xdr:col>5</xdr:col>
      <xdr:colOff>3990975</xdr:colOff>
      <xdr:row>173</xdr:row>
      <xdr:rowOff>333375</xdr:rowOff>
    </xdr:to>
    <xdr:pic>
      <xdr:nvPicPr>
        <xdr:cNvPr id="246" name="OptionButton153"/>
        <xdr:cNvPicPr preferRelativeResize="1">
          <a:picLocks noChangeAspect="1"/>
        </xdr:cNvPicPr>
      </xdr:nvPicPr>
      <xdr:blipFill>
        <a:blip r:embed="rId246"/>
        <a:stretch>
          <a:fillRect/>
        </a:stretch>
      </xdr:blipFill>
      <xdr:spPr>
        <a:xfrm>
          <a:off x="12582525" y="94897575"/>
          <a:ext cx="3933825" cy="295275"/>
        </a:xfrm>
        <a:prstGeom prst="rect">
          <a:avLst/>
        </a:prstGeom>
        <a:noFill/>
        <a:ln w="9525" cmpd="sng">
          <a:noFill/>
        </a:ln>
      </xdr:spPr>
    </xdr:pic>
    <xdr:clientData/>
  </xdr:twoCellAnchor>
  <xdr:twoCellAnchor editAs="oneCell">
    <xdr:from>
      <xdr:col>5</xdr:col>
      <xdr:colOff>47625</xdr:colOff>
      <xdr:row>183</xdr:row>
      <xdr:rowOff>38100</xdr:rowOff>
    </xdr:from>
    <xdr:to>
      <xdr:col>5</xdr:col>
      <xdr:colOff>3457575</xdr:colOff>
      <xdr:row>183</xdr:row>
      <xdr:rowOff>323850</xdr:rowOff>
    </xdr:to>
    <xdr:pic>
      <xdr:nvPicPr>
        <xdr:cNvPr id="247" name="OptionButton154"/>
        <xdr:cNvPicPr preferRelativeResize="1">
          <a:picLocks noChangeAspect="1"/>
        </xdr:cNvPicPr>
      </xdr:nvPicPr>
      <xdr:blipFill>
        <a:blip r:embed="rId247"/>
        <a:stretch>
          <a:fillRect/>
        </a:stretch>
      </xdr:blipFill>
      <xdr:spPr>
        <a:xfrm>
          <a:off x="12573000" y="97812225"/>
          <a:ext cx="3409950" cy="285750"/>
        </a:xfrm>
        <a:prstGeom prst="rect">
          <a:avLst/>
        </a:prstGeom>
        <a:noFill/>
        <a:ln w="9525" cmpd="sng">
          <a:noFill/>
        </a:ln>
      </xdr:spPr>
    </xdr:pic>
    <xdr:clientData/>
  </xdr:twoCellAnchor>
  <xdr:twoCellAnchor editAs="oneCell">
    <xdr:from>
      <xdr:col>5</xdr:col>
      <xdr:colOff>47625</xdr:colOff>
      <xdr:row>184</xdr:row>
      <xdr:rowOff>9525</xdr:rowOff>
    </xdr:from>
    <xdr:to>
      <xdr:col>5</xdr:col>
      <xdr:colOff>3467100</xdr:colOff>
      <xdr:row>184</xdr:row>
      <xdr:rowOff>304800</xdr:rowOff>
    </xdr:to>
    <xdr:pic>
      <xdr:nvPicPr>
        <xdr:cNvPr id="248" name="OptionButton155"/>
        <xdr:cNvPicPr preferRelativeResize="1">
          <a:picLocks noChangeAspect="1"/>
        </xdr:cNvPicPr>
      </xdr:nvPicPr>
      <xdr:blipFill>
        <a:blip r:embed="rId248"/>
        <a:stretch>
          <a:fillRect/>
        </a:stretch>
      </xdr:blipFill>
      <xdr:spPr>
        <a:xfrm>
          <a:off x="12573000" y="98317050"/>
          <a:ext cx="3419475" cy="295275"/>
        </a:xfrm>
        <a:prstGeom prst="rect">
          <a:avLst/>
        </a:prstGeom>
        <a:noFill/>
        <a:ln w="9525" cmpd="sng">
          <a:noFill/>
        </a:ln>
      </xdr:spPr>
    </xdr:pic>
    <xdr:clientData/>
  </xdr:twoCellAnchor>
  <xdr:twoCellAnchor editAs="oneCell">
    <xdr:from>
      <xdr:col>5</xdr:col>
      <xdr:colOff>47625</xdr:colOff>
      <xdr:row>185</xdr:row>
      <xdr:rowOff>9525</xdr:rowOff>
    </xdr:from>
    <xdr:to>
      <xdr:col>5</xdr:col>
      <xdr:colOff>3990975</xdr:colOff>
      <xdr:row>185</xdr:row>
      <xdr:rowOff>914400</xdr:rowOff>
    </xdr:to>
    <xdr:pic>
      <xdr:nvPicPr>
        <xdr:cNvPr id="249" name="OptionButtonQ34Reset"/>
        <xdr:cNvPicPr preferRelativeResize="1">
          <a:picLocks noChangeAspect="1"/>
        </xdr:cNvPicPr>
      </xdr:nvPicPr>
      <xdr:blipFill>
        <a:blip r:embed="rId249"/>
        <a:stretch>
          <a:fillRect/>
        </a:stretch>
      </xdr:blipFill>
      <xdr:spPr>
        <a:xfrm>
          <a:off x="12573000" y="98898075"/>
          <a:ext cx="3943350" cy="904875"/>
        </a:xfrm>
        <a:prstGeom prst="rect">
          <a:avLst/>
        </a:prstGeom>
        <a:noFill/>
        <a:ln w="9525" cmpd="sng">
          <a:noFill/>
        </a:ln>
      </xdr:spPr>
    </xdr:pic>
    <xdr:clientData/>
  </xdr:twoCellAnchor>
  <xdr:twoCellAnchor editAs="oneCell">
    <xdr:from>
      <xdr:col>5</xdr:col>
      <xdr:colOff>47625</xdr:colOff>
      <xdr:row>186</xdr:row>
      <xdr:rowOff>28575</xdr:rowOff>
    </xdr:from>
    <xdr:to>
      <xdr:col>5</xdr:col>
      <xdr:colOff>3467100</xdr:colOff>
      <xdr:row>186</xdr:row>
      <xdr:rowOff>333375</xdr:rowOff>
    </xdr:to>
    <xdr:pic>
      <xdr:nvPicPr>
        <xdr:cNvPr id="250" name="OptionButton157"/>
        <xdr:cNvPicPr preferRelativeResize="1">
          <a:picLocks noChangeAspect="1"/>
        </xdr:cNvPicPr>
      </xdr:nvPicPr>
      <xdr:blipFill>
        <a:blip r:embed="rId250"/>
        <a:stretch>
          <a:fillRect/>
        </a:stretch>
      </xdr:blipFill>
      <xdr:spPr>
        <a:xfrm>
          <a:off x="12573000" y="99879150"/>
          <a:ext cx="3419475" cy="304800"/>
        </a:xfrm>
        <a:prstGeom prst="rect">
          <a:avLst/>
        </a:prstGeom>
        <a:noFill/>
        <a:ln w="9525" cmpd="sng">
          <a:noFill/>
        </a:ln>
      </xdr:spPr>
    </xdr:pic>
    <xdr:clientData/>
  </xdr:twoCellAnchor>
  <xdr:twoCellAnchor editAs="oneCell">
    <xdr:from>
      <xdr:col>5</xdr:col>
      <xdr:colOff>47625</xdr:colOff>
      <xdr:row>187</xdr:row>
      <xdr:rowOff>28575</xdr:rowOff>
    </xdr:from>
    <xdr:to>
      <xdr:col>5</xdr:col>
      <xdr:colOff>3457575</xdr:colOff>
      <xdr:row>187</xdr:row>
      <xdr:rowOff>504825</xdr:rowOff>
    </xdr:to>
    <xdr:pic>
      <xdr:nvPicPr>
        <xdr:cNvPr id="251" name="OptionButton158"/>
        <xdr:cNvPicPr preferRelativeResize="1">
          <a:picLocks noChangeAspect="1"/>
        </xdr:cNvPicPr>
      </xdr:nvPicPr>
      <xdr:blipFill>
        <a:blip r:embed="rId251"/>
        <a:stretch>
          <a:fillRect/>
        </a:stretch>
      </xdr:blipFill>
      <xdr:spPr>
        <a:xfrm>
          <a:off x="12573000" y="100317300"/>
          <a:ext cx="3409950" cy="476250"/>
        </a:xfrm>
        <a:prstGeom prst="rect">
          <a:avLst/>
        </a:prstGeom>
        <a:noFill/>
        <a:ln w="9525" cmpd="sng">
          <a:noFill/>
        </a:ln>
      </xdr:spPr>
    </xdr:pic>
    <xdr:clientData/>
  </xdr:twoCellAnchor>
  <xdr:twoCellAnchor editAs="oneCell">
    <xdr:from>
      <xdr:col>5</xdr:col>
      <xdr:colOff>47625</xdr:colOff>
      <xdr:row>188</xdr:row>
      <xdr:rowOff>28575</xdr:rowOff>
    </xdr:from>
    <xdr:to>
      <xdr:col>5</xdr:col>
      <xdr:colOff>3467100</xdr:colOff>
      <xdr:row>188</xdr:row>
      <xdr:rowOff>333375</xdr:rowOff>
    </xdr:to>
    <xdr:pic>
      <xdr:nvPicPr>
        <xdr:cNvPr id="252" name="OptionButton159"/>
        <xdr:cNvPicPr preferRelativeResize="1">
          <a:picLocks noChangeAspect="1"/>
        </xdr:cNvPicPr>
      </xdr:nvPicPr>
      <xdr:blipFill>
        <a:blip r:embed="rId252"/>
        <a:stretch>
          <a:fillRect/>
        </a:stretch>
      </xdr:blipFill>
      <xdr:spPr>
        <a:xfrm>
          <a:off x="12573000" y="100888800"/>
          <a:ext cx="3419475" cy="304800"/>
        </a:xfrm>
        <a:prstGeom prst="rect">
          <a:avLst/>
        </a:prstGeom>
        <a:noFill/>
        <a:ln w="9525" cmpd="sng">
          <a:noFill/>
        </a:ln>
      </xdr:spPr>
    </xdr:pic>
    <xdr:clientData/>
  </xdr:twoCellAnchor>
  <xdr:twoCellAnchor editAs="oneCell">
    <xdr:from>
      <xdr:col>5</xdr:col>
      <xdr:colOff>47625</xdr:colOff>
      <xdr:row>189</xdr:row>
      <xdr:rowOff>9525</xdr:rowOff>
    </xdr:from>
    <xdr:to>
      <xdr:col>5</xdr:col>
      <xdr:colOff>4000500</xdr:colOff>
      <xdr:row>189</xdr:row>
      <xdr:rowOff>304800</xdr:rowOff>
    </xdr:to>
    <xdr:pic>
      <xdr:nvPicPr>
        <xdr:cNvPr id="253" name="OptionButton160"/>
        <xdr:cNvPicPr preferRelativeResize="1">
          <a:picLocks noChangeAspect="1"/>
        </xdr:cNvPicPr>
      </xdr:nvPicPr>
      <xdr:blipFill>
        <a:blip r:embed="rId253"/>
        <a:stretch>
          <a:fillRect/>
        </a:stretch>
      </xdr:blipFill>
      <xdr:spPr>
        <a:xfrm>
          <a:off x="12573000" y="101346000"/>
          <a:ext cx="3952875" cy="295275"/>
        </a:xfrm>
        <a:prstGeom prst="rect">
          <a:avLst/>
        </a:prstGeom>
        <a:noFill/>
        <a:ln w="9525" cmpd="sng">
          <a:noFill/>
        </a:ln>
      </xdr:spPr>
    </xdr:pic>
    <xdr:clientData/>
  </xdr:twoCellAnchor>
  <xdr:twoCellAnchor editAs="oneCell">
    <xdr:from>
      <xdr:col>5</xdr:col>
      <xdr:colOff>47625</xdr:colOff>
      <xdr:row>190</xdr:row>
      <xdr:rowOff>28575</xdr:rowOff>
    </xdr:from>
    <xdr:to>
      <xdr:col>5</xdr:col>
      <xdr:colOff>3971925</xdr:colOff>
      <xdr:row>190</xdr:row>
      <xdr:rowOff>342900</xdr:rowOff>
    </xdr:to>
    <xdr:pic>
      <xdr:nvPicPr>
        <xdr:cNvPr id="254" name="OptionButtonQ35Reset"/>
        <xdr:cNvPicPr preferRelativeResize="1">
          <a:picLocks noChangeAspect="1"/>
        </xdr:cNvPicPr>
      </xdr:nvPicPr>
      <xdr:blipFill>
        <a:blip r:embed="rId254"/>
        <a:stretch>
          <a:fillRect/>
        </a:stretch>
      </xdr:blipFill>
      <xdr:spPr>
        <a:xfrm>
          <a:off x="12573000" y="101803200"/>
          <a:ext cx="3924300" cy="314325"/>
        </a:xfrm>
        <a:prstGeom prst="rect">
          <a:avLst/>
        </a:prstGeom>
        <a:noFill/>
        <a:ln w="9525" cmpd="sng">
          <a:noFill/>
        </a:ln>
      </xdr:spPr>
    </xdr:pic>
    <xdr:clientData/>
  </xdr:twoCellAnchor>
  <xdr:twoCellAnchor editAs="oneCell">
    <xdr:from>
      <xdr:col>5</xdr:col>
      <xdr:colOff>47625</xdr:colOff>
      <xdr:row>191</xdr:row>
      <xdr:rowOff>28575</xdr:rowOff>
    </xdr:from>
    <xdr:to>
      <xdr:col>5</xdr:col>
      <xdr:colOff>3457575</xdr:colOff>
      <xdr:row>191</xdr:row>
      <xdr:rowOff>304800</xdr:rowOff>
    </xdr:to>
    <xdr:pic>
      <xdr:nvPicPr>
        <xdr:cNvPr id="255" name="OptionButton162"/>
        <xdr:cNvPicPr preferRelativeResize="1">
          <a:picLocks noChangeAspect="1"/>
        </xdr:cNvPicPr>
      </xdr:nvPicPr>
      <xdr:blipFill>
        <a:blip r:embed="rId255"/>
        <a:stretch>
          <a:fillRect/>
        </a:stretch>
      </xdr:blipFill>
      <xdr:spPr>
        <a:xfrm>
          <a:off x="12573000" y="102184200"/>
          <a:ext cx="3409950" cy="276225"/>
        </a:xfrm>
        <a:prstGeom prst="rect">
          <a:avLst/>
        </a:prstGeom>
        <a:noFill/>
        <a:ln w="9525" cmpd="sng">
          <a:noFill/>
        </a:ln>
      </xdr:spPr>
    </xdr:pic>
    <xdr:clientData/>
  </xdr:twoCellAnchor>
  <xdr:twoCellAnchor editAs="oneCell">
    <xdr:from>
      <xdr:col>5</xdr:col>
      <xdr:colOff>47625</xdr:colOff>
      <xdr:row>192</xdr:row>
      <xdr:rowOff>9525</xdr:rowOff>
    </xdr:from>
    <xdr:to>
      <xdr:col>5</xdr:col>
      <xdr:colOff>3467100</xdr:colOff>
      <xdr:row>192</xdr:row>
      <xdr:rowOff>295275</xdr:rowOff>
    </xdr:to>
    <xdr:pic>
      <xdr:nvPicPr>
        <xdr:cNvPr id="256" name="OptionButton163"/>
        <xdr:cNvPicPr preferRelativeResize="1">
          <a:picLocks noChangeAspect="1"/>
        </xdr:cNvPicPr>
      </xdr:nvPicPr>
      <xdr:blipFill>
        <a:blip r:embed="rId256"/>
        <a:stretch>
          <a:fillRect/>
        </a:stretch>
      </xdr:blipFill>
      <xdr:spPr>
        <a:xfrm>
          <a:off x="12573000" y="102489000"/>
          <a:ext cx="3419475" cy="285750"/>
        </a:xfrm>
        <a:prstGeom prst="rect">
          <a:avLst/>
        </a:prstGeom>
        <a:noFill/>
        <a:ln w="9525" cmpd="sng">
          <a:noFill/>
        </a:ln>
      </xdr:spPr>
    </xdr:pic>
    <xdr:clientData/>
  </xdr:twoCellAnchor>
  <xdr:twoCellAnchor editAs="oneCell">
    <xdr:from>
      <xdr:col>5</xdr:col>
      <xdr:colOff>47625</xdr:colOff>
      <xdr:row>195</xdr:row>
      <xdr:rowOff>9525</xdr:rowOff>
    </xdr:from>
    <xdr:to>
      <xdr:col>5</xdr:col>
      <xdr:colOff>3933825</xdr:colOff>
      <xdr:row>195</xdr:row>
      <xdr:rowOff>485775</xdr:rowOff>
    </xdr:to>
    <xdr:pic>
      <xdr:nvPicPr>
        <xdr:cNvPr id="257" name="OptionButton164"/>
        <xdr:cNvPicPr preferRelativeResize="1">
          <a:picLocks noChangeAspect="1"/>
        </xdr:cNvPicPr>
      </xdr:nvPicPr>
      <xdr:blipFill>
        <a:blip r:embed="rId257"/>
        <a:stretch>
          <a:fillRect/>
        </a:stretch>
      </xdr:blipFill>
      <xdr:spPr>
        <a:xfrm>
          <a:off x="12573000" y="103460550"/>
          <a:ext cx="3886200" cy="476250"/>
        </a:xfrm>
        <a:prstGeom prst="rect">
          <a:avLst/>
        </a:prstGeom>
        <a:noFill/>
        <a:ln w="9525" cmpd="sng">
          <a:noFill/>
        </a:ln>
      </xdr:spPr>
    </xdr:pic>
    <xdr:clientData/>
  </xdr:twoCellAnchor>
  <xdr:twoCellAnchor editAs="oneCell">
    <xdr:from>
      <xdr:col>5</xdr:col>
      <xdr:colOff>47625</xdr:colOff>
      <xdr:row>196</xdr:row>
      <xdr:rowOff>9525</xdr:rowOff>
    </xdr:from>
    <xdr:to>
      <xdr:col>5</xdr:col>
      <xdr:colOff>3457575</xdr:colOff>
      <xdr:row>196</xdr:row>
      <xdr:rowOff>285750</xdr:rowOff>
    </xdr:to>
    <xdr:pic>
      <xdr:nvPicPr>
        <xdr:cNvPr id="258" name="OptionButtonQ36Reset"/>
        <xdr:cNvPicPr preferRelativeResize="1">
          <a:picLocks noChangeAspect="1"/>
        </xdr:cNvPicPr>
      </xdr:nvPicPr>
      <xdr:blipFill>
        <a:blip r:embed="rId258"/>
        <a:stretch>
          <a:fillRect/>
        </a:stretch>
      </xdr:blipFill>
      <xdr:spPr>
        <a:xfrm>
          <a:off x="12573000" y="103946325"/>
          <a:ext cx="3409950" cy="276225"/>
        </a:xfrm>
        <a:prstGeom prst="rect">
          <a:avLst/>
        </a:prstGeom>
        <a:noFill/>
        <a:ln w="9525" cmpd="sng">
          <a:noFill/>
        </a:ln>
      </xdr:spPr>
    </xdr:pic>
    <xdr:clientData/>
  </xdr:twoCellAnchor>
  <xdr:twoCellAnchor editAs="oneCell">
    <xdr:from>
      <xdr:col>5</xdr:col>
      <xdr:colOff>47625</xdr:colOff>
      <xdr:row>197</xdr:row>
      <xdr:rowOff>104775</xdr:rowOff>
    </xdr:from>
    <xdr:to>
      <xdr:col>5</xdr:col>
      <xdr:colOff>3467100</xdr:colOff>
      <xdr:row>197</xdr:row>
      <xdr:rowOff>371475</xdr:rowOff>
    </xdr:to>
    <xdr:pic>
      <xdr:nvPicPr>
        <xdr:cNvPr id="259" name="OptionButton166"/>
        <xdr:cNvPicPr preferRelativeResize="1">
          <a:picLocks noChangeAspect="1"/>
        </xdr:cNvPicPr>
      </xdr:nvPicPr>
      <xdr:blipFill>
        <a:blip r:embed="rId259"/>
        <a:stretch>
          <a:fillRect/>
        </a:stretch>
      </xdr:blipFill>
      <xdr:spPr>
        <a:xfrm>
          <a:off x="12573000" y="104365425"/>
          <a:ext cx="3419475" cy="266700"/>
        </a:xfrm>
        <a:prstGeom prst="rect">
          <a:avLst/>
        </a:prstGeom>
        <a:noFill/>
        <a:ln w="9525" cmpd="sng">
          <a:noFill/>
        </a:ln>
      </xdr:spPr>
    </xdr:pic>
    <xdr:clientData/>
  </xdr:twoCellAnchor>
  <xdr:twoCellAnchor editAs="oneCell">
    <xdr:from>
      <xdr:col>5</xdr:col>
      <xdr:colOff>47625</xdr:colOff>
      <xdr:row>198</xdr:row>
      <xdr:rowOff>123825</xdr:rowOff>
    </xdr:from>
    <xdr:to>
      <xdr:col>5</xdr:col>
      <xdr:colOff>3848100</xdr:colOff>
      <xdr:row>198</xdr:row>
      <xdr:rowOff>390525</xdr:rowOff>
    </xdr:to>
    <xdr:pic>
      <xdr:nvPicPr>
        <xdr:cNvPr id="260" name="OptionButton167"/>
        <xdr:cNvPicPr preferRelativeResize="1">
          <a:picLocks noChangeAspect="1"/>
        </xdr:cNvPicPr>
      </xdr:nvPicPr>
      <xdr:blipFill>
        <a:blip r:embed="rId260"/>
        <a:stretch>
          <a:fillRect/>
        </a:stretch>
      </xdr:blipFill>
      <xdr:spPr>
        <a:xfrm>
          <a:off x="12573000" y="104870250"/>
          <a:ext cx="3800475" cy="266700"/>
        </a:xfrm>
        <a:prstGeom prst="rect">
          <a:avLst/>
        </a:prstGeom>
        <a:noFill/>
        <a:ln w="9525" cmpd="sng">
          <a:noFill/>
        </a:ln>
      </xdr:spPr>
    </xdr:pic>
    <xdr:clientData/>
  </xdr:twoCellAnchor>
  <xdr:twoCellAnchor editAs="oneCell">
    <xdr:from>
      <xdr:col>5</xdr:col>
      <xdr:colOff>47625</xdr:colOff>
      <xdr:row>199</xdr:row>
      <xdr:rowOff>66675</xdr:rowOff>
    </xdr:from>
    <xdr:to>
      <xdr:col>5</xdr:col>
      <xdr:colOff>3467100</xdr:colOff>
      <xdr:row>199</xdr:row>
      <xdr:rowOff>371475</xdr:rowOff>
    </xdr:to>
    <xdr:pic>
      <xdr:nvPicPr>
        <xdr:cNvPr id="261" name="OptionButton168"/>
        <xdr:cNvPicPr preferRelativeResize="1">
          <a:picLocks noChangeAspect="1"/>
        </xdr:cNvPicPr>
      </xdr:nvPicPr>
      <xdr:blipFill>
        <a:blip r:embed="rId261"/>
        <a:stretch>
          <a:fillRect/>
        </a:stretch>
      </xdr:blipFill>
      <xdr:spPr>
        <a:xfrm>
          <a:off x="12573000" y="105289350"/>
          <a:ext cx="3419475" cy="304800"/>
        </a:xfrm>
        <a:prstGeom prst="rect">
          <a:avLst/>
        </a:prstGeom>
        <a:noFill/>
        <a:ln w="9525" cmpd="sng">
          <a:noFill/>
        </a:ln>
      </xdr:spPr>
    </xdr:pic>
    <xdr:clientData/>
  </xdr:twoCellAnchor>
  <xdr:twoCellAnchor editAs="oneCell">
    <xdr:from>
      <xdr:col>5</xdr:col>
      <xdr:colOff>47625</xdr:colOff>
      <xdr:row>200</xdr:row>
      <xdr:rowOff>28575</xdr:rowOff>
    </xdr:from>
    <xdr:to>
      <xdr:col>5</xdr:col>
      <xdr:colOff>3819525</xdr:colOff>
      <xdr:row>200</xdr:row>
      <xdr:rowOff>352425</xdr:rowOff>
    </xdr:to>
    <xdr:pic>
      <xdr:nvPicPr>
        <xdr:cNvPr id="262" name="OptionButton169"/>
        <xdr:cNvPicPr preferRelativeResize="1">
          <a:picLocks noChangeAspect="1"/>
        </xdr:cNvPicPr>
      </xdr:nvPicPr>
      <xdr:blipFill>
        <a:blip r:embed="rId262"/>
        <a:stretch>
          <a:fillRect/>
        </a:stretch>
      </xdr:blipFill>
      <xdr:spPr>
        <a:xfrm>
          <a:off x="12573000" y="105737025"/>
          <a:ext cx="3771900" cy="323850"/>
        </a:xfrm>
        <a:prstGeom prst="rect">
          <a:avLst/>
        </a:prstGeom>
        <a:noFill/>
        <a:ln w="9525" cmpd="sng">
          <a:noFill/>
        </a:ln>
      </xdr:spPr>
    </xdr:pic>
    <xdr:clientData/>
  </xdr:twoCellAnchor>
  <xdr:twoCellAnchor editAs="oneCell">
    <xdr:from>
      <xdr:col>5</xdr:col>
      <xdr:colOff>47625</xdr:colOff>
      <xdr:row>201</xdr:row>
      <xdr:rowOff>9525</xdr:rowOff>
    </xdr:from>
    <xdr:to>
      <xdr:col>5</xdr:col>
      <xdr:colOff>3971925</xdr:colOff>
      <xdr:row>201</xdr:row>
      <xdr:rowOff>333375</xdr:rowOff>
    </xdr:to>
    <xdr:pic>
      <xdr:nvPicPr>
        <xdr:cNvPr id="263" name="OptionButtonQ37Reset"/>
        <xdr:cNvPicPr preferRelativeResize="1">
          <a:picLocks noChangeAspect="1"/>
        </xdr:cNvPicPr>
      </xdr:nvPicPr>
      <xdr:blipFill>
        <a:blip r:embed="rId263"/>
        <a:stretch>
          <a:fillRect/>
        </a:stretch>
      </xdr:blipFill>
      <xdr:spPr>
        <a:xfrm>
          <a:off x="12573000" y="106222800"/>
          <a:ext cx="3924300" cy="323850"/>
        </a:xfrm>
        <a:prstGeom prst="rect">
          <a:avLst/>
        </a:prstGeom>
        <a:noFill/>
        <a:ln w="9525" cmpd="sng">
          <a:noFill/>
        </a:ln>
      </xdr:spPr>
    </xdr:pic>
    <xdr:clientData/>
  </xdr:twoCellAnchor>
  <xdr:twoCellAnchor editAs="oneCell">
    <xdr:from>
      <xdr:col>5</xdr:col>
      <xdr:colOff>47625</xdr:colOff>
      <xdr:row>202</xdr:row>
      <xdr:rowOff>28575</xdr:rowOff>
    </xdr:from>
    <xdr:to>
      <xdr:col>5</xdr:col>
      <xdr:colOff>3457575</xdr:colOff>
      <xdr:row>202</xdr:row>
      <xdr:rowOff>314325</xdr:rowOff>
    </xdr:to>
    <xdr:pic>
      <xdr:nvPicPr>
        <xdr:cNvPr id="264" name="OptionButton171"/>
        <xdr:cNvPicPr preferRelativeResize="1">
          <a:picLocks noChangeAspect="1"/>
        </xdr:cNvPicPr>
      </xdr:nvPicPr>
      <xdr:blipFill>
        <a:blip r:embed="rId264"/>
        <a:stretch>
          <a:fillRect/>
        </a:stretch>
      </xdr:blipFill>
      <xdr:spPr>
        <a:xfrm>
          <a:off x="12573000" y="106603800"/>
          <a:ext cx="3409950" cy="285750"/>
        </a:xfrm>
        <a:prstGeom prst="rect">
          <a:avLst/>
        </a:prstGeom>
        <a:noFill/>
        <a:ln w="9525" cmpd="sng">
          <a:noFill/>
        </a:ln>
      </xdr:spPr>
    </xdr:pic>
    <xdr:clientData/>
  </xdr:twoCellAnchor>
  <xdr:twoCellAnchor editAs="oneCell">
    <xdr:from>
      <xdr:col>5</xdr:col>
      <xdr:colOff>47625</xdr:colOff>
      <xdr:row>203</xdr:row>
      <xdr:rowOff>28575</xdr:rowOff>
    </xdr:from>
    <xdr:to>
      <xdr:col>5</xdr:col>
      <xdr:colOff>3467100</xdr:colOff>
      <xdr:row>203</xdr:row>
      <xdr:rowOff>323850</xdr:rowOff>
    </xdr:to>
    <xdr:pic>
      <xdr:nvPicPr>
        <xdr:cNvPr id="265" name="OptionButton172"/>
        <xdr:cNvPicPr preferRelativeResize="1">
          <a:picLocks noChangeAspect="1"/>
        </xdr:cNvPicPr>
      </xdr:nvPicPr>
      <xdr:blipFill>
        <a:blip r:embed="rId265"/>
        <a:stretch>
          <a:fillRect/>
        </a:stretch>
      </xdr:blipFill>
      <xdr:spPr>
        <a:xfrm>
          <a:off x="12573000" y="106956225"/>
          <a:ext cx="3419475" cy="295275"/>
        </a:xfrm>
        <a:prstGeom prst="rect">
          <a:avLst/>
        </a:prstGeom>
        <a:noFill/>
        <a:ln w="9525" cmpd="sng">
          <a:noFill/>
        </a:ln>
      </xdr:spPr>
    </xdr:pic>
    <xdr:clientData/>
  </xdr:twoCellAnchor>
  <xdr:twoCellAnchor editAs="oneCell">
    <xdr:from>
      <xdr:col>5</xdr:col>
      <xdr:colOff>47625</xdr:colOff>
      <xdr:row>204</xdr:row>
      <xdr:rowOff>9525</xdr:rowOff>
    </xdr:from>
    <xdr:to>
      <xdr:col>5</xdr:col>
      <xdr:colOff>3962400</xdr:colOff>
      <xdr:row>204</xdr:row>
      <xdr:rowOff>504825</xdr:rowOff>
    </xdr:to>
    <xdr:pic>
      <xdr:nvPicPr>
        <xdr:cNvPr id="266" name="OptionButtonQ38Reset"/>
        <xdr:cNvPicPr preferRelativeResize="1">
          <a:picLocks noChangeAspect="1"/>
        </xdr:cNvPicPr>
      </xdr:nvPicPr>
      <xdr:blipFill>
        <a:blip r:embed="rId266"/>
        <a:stretch>
          <a:fillRect/>
        </a:stretch>
      </xdr:blipFill>
      <xdr:spPr>
        <a:xfrm>
          <a:off x="12573000" y="107261025"/>
          <a:ext cx="3914775" cy="495300"/>
        </a:xfrm>
        <a:prstGeom prst="rect">
          <a:avLst/>
        </a:prstGeom>
        <a:noFill/>
        <a:ln w="9525" cmpd="sng">
          <a:noFill/>
        </a:ln>
      </xdr:spPr>
    </xdr:pic>
    <xdr:clientData/>
  </xdr:twoCellAnchor>
  <xdr:twoCellAnchor editAs="oneCell">
    <xdr:from>
      <xdr:col>5</xdr:col>
      <xdr:colOff>76200</xdr:colOff>
      <xdr:row>212</xdr:row>
      <xdr:rowOff>47625</xdr:rowOff>
    </xdr:from>
    <xdr:to>
      <xdr:col>5</xdr:col>
      <xdr:colOff>3990975</xdr:colOff>
      <xdr:row>212</xdr:row>
      <xdr:rowOff>1323975</xdr:rowOff>
    </xdr:to>
    <xdr:pic>
      <xdr:nvPicPr>
        <xdr:cNvPr id="267" name="OptionButton174"/>
        <xdr:cNvPicPr preferRelativeResize="1">
          <a:picLocks noChangeAspect="1"/>
        </xdr:cNvPicPr>
      </xdr:nvPicPr>
      <xdr:blipFill>
        <a:blip r:embed="rId267"/>
        <a:stretch>
          <a:fillRect/>
        </a:stretch>
      </xdr:blipFill>
      <xdr:spPr>
        <a:xfrm>
          <a:off x="12601575" y="109604175"/>
          <a:ext cx="3914775" cy="1276350"/>
        </a:xfrm>
        <a:prstGeom prst="rect">
          <a:avLst/>
        </a:prstGeom>
        <a:noFill/>
        <a:ln w="9525" cmpd="sng">
          <a:noFill/>
        </a:ln>
      </xdr:spPr>
    </xdr:pic>
    <xdr:clientData/>
  </xdr:twoCellAnchor>
  <xdr:twoCellAnchor editAs="oneCell">
    <xdr:from>
      <xdr:col>5</xdr:col>
      <xdr:colOff>19050</xdr:colOff>
      <xdr:row>213</xdr:row>
      <xdr:rowOff>19050</xdr:rowOff>
    </xdr:from>
    <xdr:to>
      <xdr:col>5</xdr:col>
      <xdr:colOff>3933825</xdr:colOff>
      <xdr:row>213</xdr:row>
      <xdr:rowOff>676275</xdr:rowOff>
    </xdr:to>
    <xdr:pic>
      <xdr:nvPicPr>
        <xdr:cNvPr id="268" name="OptionButton175"/>
        <xdr:cNvPicPr preferRelativeResize="1">
          <a:picLocks noChangeAspect="1"/>
        </xdr:cNvPicPr>
      </xdr:nvPicPr>
      <xdr:blipFill>
        <a:blip r:embed="rId268"/>
        <a:stretch>
          <a:fillRect/>
        </a:stretch>
      </xdr:blipFill>
      <xdr:spPr>
        <a:xfrm>
          <a:off x="12544425" y="110928150"/>
          <a:ext cx="3914775" cy="657225"/>
        </a:xfrm>
        <a:prstGeom prst="rect">
          <a:avLst/>
        </a:prstGeom>
        <a:noFill/>
        <a:ln w="9525" cmpd="sng">
          <a:noFill/>
        </a:ln>
      </xdr:spPr>
    </xdr:pic>
    <xdr:clientData/>
  </xdr:twoCellAnchor>
  <xdr:twoCellAnchor editAs="oneCell">
    <xdr:from>
      <xdr:col>5</xdr:col>
      <xdr:colOff>47625</xdr:colOff>
      <xdr:row>214</xdr:row>
      <xdr:rowOff>9525</xdr:rowOff>
    </xdr:from>
    <xdr:to>
      <xdr:col>5</xdr:col>
      <xdr:colOff>3924300</xdr:colOff>
      <xdr:row>214</xdr:row>
      <xdr:rowOff>876300</xdr:rowOff>
    </xdr:to>
    <xdr:pic>
      <xdr:nvPicPr>
        <xdr:cNvPr id="269" name="OptionButton176"/>
        <xdr:cNvPicPr preferRelativeResize="1">
          <a:picLocks noChangeAspect="1"/>
        </xdr:cNvPicPr>
      </xdr:nvPicPr>
      <xdr:blipFill>
        <a:blip r:embed="rId269"/>
        <a:stretch>
          <a:fillRect/>
        </a:stretch>
      </xdr:blipFill>
      <xdr:spPr>
        <a:xfrm>
          <a:off x="12573000" y="111623475"/>
          <a:ext cx="3876675" cy="866775"/>
        </a:xfrm>
        <a:prstGeom prst="rect">
          <a:avLst/>
        </a:prstGeom>
        <a:noFill/>
        <a:ln w="9525" cmpd="sng">
          <a:noFill/>
        </a:ln>
      </xdr:spPr>
    </xdr:pic>
    <xdr:clientData/>
  </xdr:twoCellAnchor>
  <xdr:twoCellAnchor editAs="oneCell">
    <xdr:from>
      <xdr:col>5</xdr:col>
      <xdr:colOff>47625</xdr:colOff>
      <xdr:row>215</xdr:row>
      <xdr:rowOff>9525</xdr:rowOff>
    </xdr:from>
    <xdr:to>
      <xdr:col>5</xdr:col>
      <xdr:colOff>3457575</xdr:colOff>
      <xdr:row>215</xdr:row>
      <xdr:rowOff>238125</xdr:rowOff>
    </xdr:to>
    <xdr:pic>
      <xdr:nvPicPr>
        <xdr:cNvPr id="270" name="OptionButtonQ39Reset"/>
        <xdr:cNvPicPr preferRelativeResize="1">
          <a:picLocks noChangeAspect="1"/>
        </xdr:cNvPicPr>
      </xdr:nvPicPr>
      <xdr:blipFill>
        <a:blip r:embed="rId270"/>
        <a:stretch>
          <a:fillRect/>
        </a:stretch>
      </xdr:blipFill>
      <xdr:spPr>
        <a:xfrm>
          <a:off x="12573000" y="112518825"/>
          <a:ext cx="3409950" cy="228600"/>
        </a:xfrm>
        <a:prstGeom prst="rect">
          <a:avLst/>
        </a:prstGeom>
        <a:noFill/>
        <a:ln w="9525" cmpd="sng">
          <a:noFill/>
        </a:ln>
      </xdr:spPr>
    </xdr:pic>
    <xdr:clientData/>
  </xdr:twoCellAnchor>
  <xdr:twoCellAnchor editAs="oneCell">
    <xdr:from>
      <xdr:col>5</xdr:col>
      <xdr:colOff>66675</xdr:colOff>
      <xdr:row>216</xdr:row>
      <xdr:rowOff>76200</xdr:rowOff>
    </xdr:from>
    <xdr:to>
      <xdr:col>5</xdr:col>
      <xdr:colOff>4048125</xdr:colOff>
      <xdr:row>216</xdr:row>
      <xdr:rowOff>1238250</xdr:rowOff>
    </xdr:to>
    <xdr:pic>
      <xdr:nvPicPr>
        <xdr:cNvPr id="271" name="OptionButton179"/>
        <xdr:cNvPicPr preferRelativeResize="1">
          <a:picLocks noChangeAspect="1"/>
        </xdr:cNvPicPr>
      </xdr:nvPicPr>
      <xdr:blipFill>
        <a:blip r:embed="rId271"/>
        <a:stretch>
          <a:fillRect/>
        </a:stretch>
      </xdr:blipFill>
      <xdr:spPr>
        <a:xfrm>
          <a:off x="12592050" y="112871250"/>
          <a:ext cx="3981450" cy="1162050"/>
        </a:xfrm>
        <a:prstGeom prst="rect">
          <a:avLst/>
        </a:prstGeom>
        <a:noFill/>
        <a:ln w="9525" cmpd="sng">
          <a:noFill/>
        </a:ln>
      </xdr:spPr>
    </xdr:pic>
    <xdr:clientData/>
  </xdr:twoCellAnchor>
  <xdr:twoCellAnchor editAs="oneCell">
    <xdr:from>
      <xdr:col>5</xdr:col>
      <xdr:colOff>47625</xdr:colOff>
      <xdr:row>217</xdr:row>
      <xdr:rowOff>57150</xdr:rowOff>
    </xdr:from>
    <xdr:to>
      <xdr:col>5</xdr:col>
      <xdr:colOff>3886200</xdr:colOff>
      <xdr:row>217</xdr:row>
      <xdr:rowOff>1095375</xdr:rowOff>
    </xdr:to>
    <xdr:pic>
      <xdr:nvPicPr>
        <xdr:cNvPr id="272" name="OptionButton180"/>
        <xdr:cNvPicPr preferRelativeResize="1">
          <a:picLocks noChangeAspect="1"/>
        </xdr:cNvPicPr>
      </xdr:nvPicPr>
      <xdr:blipFill>
        <a:blip r:embed="rId272"/>
        <a:stretch>
          <a:fillRect/>
        </a:stretch>
      </xdr:blipFill>
      <xdr:spPr>
        <a:xfrm>
          <a:off x="12573000" y="114090450"/>
          <a:ext cx="3838575" cy="1038225"/>
        </a:xfrm>
        <a:prstGeom prst="rect">
          <a:avLst/>
        </a:prstGeom>
        <a:noFill/>
        <a:ln w="9525" cmpd="sng">
          <a:noFill/>
        </a:ln>
      </xdr:spPr>
    </xdr:pic>
    <xdr:clientData/>
  </xdr:twoCellAnchor>
  <xdr:twoCellAnchor editAs="oneCell">
    <xdr:from>
      <xdr:col>5</xdr:col>
      <xdr:colOff>47625</xdr:colOff>
      <xdr:row>219</xdr:row>
      <xdr:rowOff>9525</xdr:rowOff>
    </xdr:from>
    <xdr:to>
      <xdr:col>5</xdr:col>
      <xdr:colOff>3971925</xdr:colOff>
      <xdr:row>219</xdr:row>
      <xdr:rowOff>466725</xdr:rowOff>
    </xdr:to>
    <xdr:pic>
      <xdr:nvPicPr>
        <xdr:cNvPr id="273" name="OptionButtonQ40Reset"/>
        <xdr:cNvPicPr preferRelativeResize="1">
          <a:picLocks noChangeAspect="1"/>
        </xdr:cNvPicPr>
      </xdr:nvPicPr>
      <xdr:blipFill>
        <a:blip r:embed="rId273"/>
        <a:stretch>
          <a:fillRect/>
        </a:stretch>
      </xdr:blipFill>
      <xdr:spPr>
        <a:xfrm>
          <a:off x="12573000" y="115995450"/>
          <a:ext cx="3924300" cy="457200"/>
        </a:xfrm>
        <a:prstGeom prst="rect">
          <a:avLst/>
        </a:prstGeom>
        <a:noFill/>
        <a:ln w="9525" cmpd="sng">
          <a:noFill/>
        </a:ln>
      </xdr:spPr>
    </xdr:pic>
    <xdr:clientData/>
  </xdr:twoCellAnchor>
  <xdr:twoCellAnchor editAs="oneCell">
    <xdr:from>
      <xdr:col>5</xdr:col>
      <xdr:colOff>57150</xdr:colOff>
      <xdr:row>218</xdr:row>
      <xdr:rowOff>19050</xdr:rowOff>
    </xdr:from>
    <xdr:to>
      <xdr:col>5</xdr:col>
      <xdr:colOff>3933825</xdr:colOff>
      <xdr:row>218</xdr:row>
      <xdr:rowOff>771525</xdr:rowOff>
    </xdr:to>
    <xdr:pic>
      <xdr:nvPicPr>
        <xdr:cNvPr id="274" name="OptionButton181"/>
        <xdr:cNvPicPr preferRelativeResize="1">
          <a:picLocks noChangeAspect="1"/>
        </xdr:cNvPicPr>
      </xdr:nvPicPr>
      <xdr:blipFill>
        <a:blip r:embed="rId274"/>
        <a:stretch>
          <a:fillRect/>
        </a:stretch>
      </xdr:blipFill>
      <xdr:spPr>
        <a:xfrm>
          <a:off x="12582525" y="115147725"/>
          <a:ext cx="3876675" cy="752475"/>
        </a:xfrm>
        <a:prstGeom prst="rect">
          <a:avLst/>
        </a:prstGeom>
        <a:noFill/>
        <a:ln w="9525" cmpd="sng">
          <a:noFill/>
        </a:ln>
      </xdr:spPr>
    </xdr:pic>
    <xdr:clientData/>
  </xdr:twoCellAnchor>
  <xdr:twoCellAnchor editAs="oneCell">
    <xdr:from>
      <xdr:col>5</xdr:col>
      <xdr:colOff>47625</xdr:colOff>
      <xdr:row>220</xdr:row>
      <xdr:rowOff>66675</xdr:rowOff>
    </xdr:from>
    <xdr:to>
      <xdr:col>5</xdr:col>
      <xdr:colOff>3457575</xdr:colOff>
      <xdr:row>220</xdr:row>
      <xdr:rowOff>723900</xdr:rowOff>
    </xdr:to>
    <xdr:pic>
      <xdr:nvPicPr>
        <xdr:cNvPr id="275" name="OptionButton183"/>
        <xdr:cNvPicPr preferRelativeResize="1">
          <a:picLocks noChangeAspect="1"/>
        </xdr:cNvPicPr>
      </xdr:nvPicPr>
      <xdr:blipFill>
        <a:blip r:embed="rId275"/>
        <a:stretch>
          <a:fillRect/>
        </a:stretch>
      </xdr:blipFill>
      <xdr:spPr>
        <a:xfrm>
          <a:off x="12573000" y="116566950"/>
          <a:ext cx="3409950" cy="657225"/>
        </a:xfrm>
        <a:prstGeom prst="rect">
          <a:avLst/>
        </a:prstGeom>
        <a:noFill/>
        <a:ln w="9525" cmpd="sng">
          <a:noFill/>
        </a:ln>
      </xdr:spPr>
    </xdr:pic>
    <xdr:clientData/>
  </xdr:twoCellAnchor>
  <xdr:twoCellAnchor editAs="oneCell">
    <xdr:from>
      <xdr:col>5</xdr:col>
      <xdr:colOff>47625</xdr:colOff>
      <xdr:row>221</xdr:row>
      <xdr:rowOff>9525</xdr:rowOff>
    </xdr:from>
    <xdr:to>
      <xdr:col>5</xdr:col>
      <xdr:colOff>3457575</xdr:colOff>
      <xdr:row>221</xdr:row>
      <xdr:rowOff>676275</xdr:rowOff>
    </xdr:to>
    <xdr:pic>
      <xdr:nvPicPr>
        <xdr:cNvPr id="276" name="OptionButton184"/>
        <xdr:cNvPicPr preferRelativeResize="1">
          <a:picLocks noChangeAspect="1"/>
        </xdr:cNvPicPr>
      </xdr:nvPicPr>
      <xdr:blipFill>
        <a:blip r:embed="rId276"/>
        <a:stretch>
          <a:fillRect/>
        </a:stretch>
      </xdr:blipFill>
      <xdr:spPr>
        <a:xfrm>
          <a:off x="12573000" y="117262275"/>
          <a:ext cx="3409950" cy="666750"/>
        </a:xfrm>
        <a:prstGeom prst="rect">
          <a:avLst/>
        </a:prstGeom>
        <a:noFill/>
        <a:ln w="9525" cmpd="sng">
          <a:noFill/>
        </a:ln>
      </xdr:spPr>
    </xdr:pic>
    <xdr:clientData/>
  </xdr:twoCellAnchor>
  <xdr:twoCellAnchor editAs="oneCell">
    <xdr:from>
      <xdr:col>5</xdr:col>
      <xdr:colOff>47625</xdr:colOff>
      <xdr:row>222</xdr:row>
      <xdr:rowOff>28575</xdr:rowOff>
    </xdr:from>
    <xdr:to>
      <xdr:col>5</xdr:col>
      <xdr:colOff>3733800</xdr:colOff>
      <xdr:row>222</xdr:row>
      <xdr:rowOff>714375</xdr:rowOff>
    </xdr:to>
    <xdr:pic>
      <xdr:nvPicPr>
        <xdr:cNvPr id="277" name="OptionButton185"/>
        <xdr:cNvPicPr preferRelativeResize="1">
          <a:picLocks noChangeAspect="1"/>
        </xdr:cNvPicPr>
      </xdr:nvPicPr>
      <xdr:blipFill>
        <a:blip r:embed="rId277"/>
        <a:stretch>
          <a:fillRect/>
        </a:stretch>
      </xdr:blipFill>
      <xdr:spPr>
        <a:xfrm>
          <a:off x="12573000" y="117995700"/>
          <a:ext cx="3686175" cy="685800"/>
        </a:xfrm>
        <a:prstGeom prst="rect">
          <a:avLst/>
        </a:prstGeom>
        <a:noFill/>
        <a:ln w="9525" cmpd="sng">
          <a:noFill/>
        </a:ln>
      </xdr:spPr>
    </xdr:pic>
    <xdr:clientData/>
  </xdr:twoCellAnchor>
  <xdr:twoCellAnchor editAs="oneCell">
    <xdr:from>
      <xdr:col>5</xdr:col>
      <xdr:colOff>47625</xdr:colOff>
      <xdr:row>223</xdr:row>
      <xdr:rowOff>28575</xdr:rowOff>
    </xdr:from>
    <xdr:to>
      <xdr:col>5</xdr:col>
      <xdr:colOff>3990975</xdr:colOff>
      <xdr:row>223</xdr:row>
      <xdr:rowOff>533400</xdr:rowOff>
    </xdr:to>
    <xdr:pic>
      <xdr:nvPicPr>
        <xdr:cNvPr id="278" name="OptionButton186"/>
        <xdr:cNvPicPr preferRelativeResize="1">
          <a:picLocks noChangeAspect="1"/>
        </xdr:cNvPicPr>
      </xdr:nvPicPr>
      <xdr:blipFill>
        <a:blip r:embed="rId278"/>
        <a:stretch>
          <a:fillRect/>
        </a:stretch>
      </xdr:blipFill>
      <xdr:spPr>
        <a:xfrm>
          <a:off x="12573000" y="118757700"/>
          <a:ext cx="3943350" cy="504825"/>
        </a:xfrm>
        <a:prstGeom prst="rect">
          <a:avLst/>
        </a:prstGeom>
        <a:noFill/>
        <a:ln w="9525" cmpd="sng">
          <a:noFill/>
        </a:ln>
      </xdr:spPr>
    </xdr:pic>
    <xdr:clientData/>
  </xdr:twoCellAnchor>
  <xdr:twoCellAnchor editAs="oneCell">
    <xdr:from>
      <xdr:col>5</xdr:col>
      <xdr:colOff>47625</xdr:colOff>
      <xdr:row>224</xdr:row>
      <xdr:rowOff>28575</xdr:rowOff>
    </xdr:from>
    <xdr:to>
      <xdr:col>5</xdr:col>
      <xdr:colOff>3457575</xdr:colOff>
      <xdr:row>224</xdr:row>
      <xdr:rowOff>304800</xdr:rowOff>
    </xdr:to>
    <xdr:pic>
      <xdr:nvPicPr>
        <xdr:cNvPr id="279" name="OptionButtonQ41Reset"/>
        <xdr:cNvPicPr preferRelativeResize="1">
          <a:picLocks noChangeAspect="1"/>
        </xdr:cNvPicPr>
      </xdr:nvPicPr>
      <xdr:blipFill>
        <a:blip r:embed="rId279"/>
        <a:stretch>
          <a:fillRect/>
        </a:stretch>
      </xdr:blipFill>
      <xdr:spPr>
        <a:xfrm>
          <a:off x="12573000" y="119338725"/>
          <a:ext cx="3409950" cy="276225"/>
        </a:xfrm>
        <a:prstGeom prst="rect">
          <a:avLst/>
        </a:prstGeom>
        <a:noFill/>
        <a:ln w="9525" cmpd="sng">
          <a:noFill/>
        </a:ln>
      </xdr:spPr>
    </xdr:pic>
    <xdr:clientData/>
  </xdr:twoCellAnchor>
  <xdr:twoCellAnchor editAs="oneCell">
    <xdr:from>
      <xdr:col>5</xdr:col>
      <xdr:colOff>66675</xdr:colOff>
      <xdr:row>230</xdr:row>
      <xdr:rowOff>38100</xdr:rowOff>
    </xdr:from>
    <xdr:to>
      <xdr:col>5</xdr:col>
      <xdr:colOff>3476625</xdr:colOff>
      <xdr:row>230</xdr:row>
      <xdr:rowOff>295275</xdr:rowOff>
    </xdr:to>
    <xdr:pic>
      <xdr:nvPicPr>
        <xdr:cNvPr id="280" name="OptionButtonQ42Reset"/>
        <xdr:cNvPicPr preferRelativeResize="1">
          <a:picLocks noChangeAspect="1"/>
        </xdr:cNvPicPr>
      </xdr:nvPicPr>
      <xdr:blipFill>
        <a:blip r:embed="rId280"/>
        <a:stretch>
          <a:fillRect/>
        </a:stretch>
      </xdr:blipFill>
      <xdr:spPr>
        <a:xfrm>
          <a:off x="12592050" y="125520450"/>
          <a:ext cx="3409950" cy="257175"/>
        </a:xfrm>
        <a:prstGeom prst="rect">
          <a:avLst/>
        </a:prstGeom>
        <a:noFill/>
        <a:ln w="9525" cmpd="sng">
          <a:noFill/>
        </a:ln>
      </xdr:spPr>
    </xdr:pic>
    <xdr:clientData/>
  </xdr:twoCellAnchor>
  <xdr:twoCellAnchor editAs="oneCell">
    <xdr:from>
      <xdr:col>5</xdr:col>
      <xdr:colOff>47625</xdr:colOff>
      <xdr:row>232</xdr:row>
      <xdr:rowOff>28575</xdr:rowOff>
    </xdr:from>
    <xdr:to>
      <xdr:col>5</xdr:col>
      <xdr:colOff>4000500</xdr:colOff>
      <xdr:row>232</xdr:row>
      <xdr:rowOff>923925</xdr:rowOff>
    </xdr:to>
    <xdr:pic>
      <xdr:nvPicPr>
        <xdr:cNvPr id="281" name="OptionButton190"/>
        <xdr:cNvPicPr preferRelativeResize="1">
          <a:picLocks noChangeAspect="1"/>
        </xdr:cNvPicPr>
      </xdr:nvPicPr>
      <xdr:blipFill>
        <a:blip r:embed="rId281"/>
        <a:stretch>
          <a:fillRect/>
        </a:stretch>
      </xdr:blipFill>
      <xdr:spPr>
        <a:xfrm>
          <a:off x="12573000" y="126653925"/>
          <a:ext cx="3952875" cy="895350"/>
        </a:xfrm>
        <a:prstGeom prst="rect">
          <a:avLst/>
        </a:prstGeom>
        <a:noFill/>
        <a:ln w="9525" cmpd="sng">
          <a:noFill/>
        </a:ln>
      </xdr:spPr>
    </xdr:pic>
    <xdr:clientData/>
  </xdr:twoCellAnchor>
  <xdr:twoCellAnchor editAs="oneCell">
    <xdr:from>
      <xdr:col>5</xdr:col>
      <xdr:colOff>47625</xdr:colOff>
      <xdr:row>233</xdr:row>
      <xdr:rowOff>28575</xdr:rowOff>
    </xdr:from>
    <xdr:to>
      <xdr:col>5</xdr:col>
      <xdr:colOff>4000500</xdr:colOff>
      <xdr:row>233</xdr:row>
      <xdr:rowOff>914400</xdr:rowOff>
    </xdr:to>
    <xdr:pic>
      <xdr:nvPicPr>
        <xdr:cNvPr id="282" name="OptionButton191"/>
        <xdr:cNvPicPr preferRelativeResize="1">
          <a:picLocks noChangeAspect="1"/>
        </xdr:cNvPicPr>
      </xdr:nvPicPr>
      <xdr:blipFill>
        <a:blip r:embed="rId282"/>
        <a:stretch>
          <a:fillRect/>
        </a:stretch>
      </xdr:blipFill>
      <xdr:spPr>
        <a:xfrm>
          <a:off x="12573000" y="127615950"/>
          <a:ext cx="3952875" cy="885825"/>
        </a:xfrm>
        <a:prstGeom prst="rect">
          <a:avLst/>
        </a:prstGeom>
        <a:noFill/>
        <a:ln w="9525" cmpd="sng">
          <a:noFill/>
        </a:ln>
      </xdr:spPr>
    </xdr:pic>
    <xdr:clientData/>
  </xdr:twoCellAnchor>
  <xdr:twoCellAnchor editAs="oneCell">
    <xdr:from>
      <xdr:col>5</xdr:col>
      <xdr:colOff>47625</xdr:colOff>
      <xdr:row>234</xdr:row>
      <xdr:rowOff>38100</xdr:rowOff>
    </xdr:from>
    <xdr:to>
      <xdr:col>5</xdr:col>
      <xdr:colOff>3457575</xdr:colOff>
      <xdr:row>234</xdr:row>
      <xdr:rowOff>304800</xdr:rowOff>
    </xdr:to>
    <xdr:pic>
      <xdr:nvPicPr>
        <xdr:cNvPr id="283" name="OptionButtonQ43Reset"/>
        <xdr:cNvPicPr preferRelativeResize="1">
          <a:picLocks noChangeAspect="1"/>
        </xdr:cNvPicPr>
      </xdr:nvPicPr>
      <xdr:blipFill>
        <a:blip r:embed="rId283"/>
        <a:stretch>
          <a:fillRect/>
        </a:stretch>
      </xdr:blipFill>
      <xdr:spPr>
        <a:xfrm>
          <a:off x="12573000" y="128549400"/>
          <a:ext cx="3409950" cy="266700"/>
        </a:xfrm>
        <a:prstGeom prst="rect">
          <a:avLst/>
        </a:prstGeom>
        <a:noFill/>
        <a:ln w="9525" cmpd="sng">
          <a:noFill/>
        </a:ln>
      </xdr:spPr>
    </xdr:pic>
    <xdr:clientData/>
  </xdr:twoCellAnchor>
  <xdr:twoCellAnchor editAs="oneCell">
    <xdr:from>
      <xdr:col>5</xdr:col>
      <xdr:colOff>38100</xdr:colOff>
      <xdr:row>231</xdr:row>
      <xdr:rowOff>57150</xdr:rowOff>
    </xdr:from>
    <xdr:to>
      <xdr:col>5</xdr:col>
      <xdr:colOff>3990975</xdr:colOff>
      <xdr:row>231</xdr:row>
      <xdr:rowOff>752475</xdr:rowOff>
    </xdr:to>
    <xdr:pic>
      <xdr:nvPicPr>
        <xdr:cNvPr id="284" name="OptionButton195"/>
        <xdr:cNvPicPr preferRelativeResize="1">
          <a:picLocks noChangeAspect="1"/>
        </xdr:cNvPicPr>
      </xdr:nvPicPr>
      <xdr:blipFill>
        <a:blip r:embed="rId284"/>
        <a:stretch>
          <a:fillRect/>
        </a:stretch>
      </xdr:blipFill>
      <xdr:spPr>
        <a:xfrm>
          <a:off x="12563475" y="125872875"/>
          <a:ext cx="3952875" cy="695325"/>
        </a:xfrm>
        <a:prstGeom prst="rect">
          <a:avLst/>
        </a:prstGeom>
        <a:noFill/>
        <a:ln w="9525" cmpd="sng">
          <a:noFill/>
        </a:ln>
      </xdr:spPr>
    </xdr:pic>
    <xdr:clientData/>
  </xdr:twoCellAnchor>
  <xdr:twoCellAnchor editAs="oneCell">
    <xdr:from>
      <xdr:col>5</xdr:col>
      <xdr:colOff>47625</xdr:colOff>
      <xdr:row>112</xdr:row>
      <xdr:rowOff>28575</xdr:rowOff>
    </xdr:from>
    <xdr:to>
      <xdr:col>5</xdr:col>
      <xdr:colOff>3914775</xdr:colOff>
      <xdr:row>112</xdr:row>
      <xdr:rowOff>676275</xdr:rowOff>
    </xdr:to>
    <xdr:pic>
      <xdr:nvPicPr>
        <xdr:cNvPr id="285" name="OptionButton25"/>
        <xdr:cNvPicPr preferRelativeResize="1">
          <a:picLocks noChangeAspect="1"/>
        </xdr:cNvPicPr>
      </xdr:nvPicPr>
      <xdr:blipFill>
        <a:blip r:embed="rId285"/>
        <a:stretch>
          <a:fillRect/>
        </a:stretch>
      </xdr:blipFill>
      <xdr:spPr>
        <a:xfrm>
          <a:off x="12573000" y="60426600"/>
          <a:ext cx="3867150" cy="647700"/>
        </a:xfrm>
        <a:prstGeom prst="rect">
          <a:avLst/>
        </a:prstGeom>
        <a:noFill/>
        <a:ln w="9525" cmpd="sng">
          <a:noFill/>
        </a:ln>
      </xdr:spPr>
    </xdr:pic>
    <xdr:clientData/>
  </xdr:twoCellAnchor>
  <xdr:twoCellAnchor editAs="oneCell">
    <xdr:from>
      <xdr:col>5</xdr:col>
      <xdr:colOff>76200</xdr:colOff>
      <xdr:row>113</xdr:row>
      <xdr:rowOff>19050</xdr:rowOff>
    </xdr:from>
    <xdr:to>
      <xdr:col>5</xdr:col>
      <xdr:colOff>3962400</xdr:colOff>
      <xdr:row>113</xdr:row>
      <xdr:rowOff>542925</xdr:rowOff>
    </xdr:to>
    <xdr:pic>
      <xdr:nvPicPr>
        <xdr:cNvPr id="286" name="OptionButton31"/>
        <xdr:cNvPicPr preferRelativeResize="1">
          <a:picLocks noChangeAspect="1"/>
        </xdr:cNvPicPr>
      </xdr:nvPicPr>
      <xdr:blipFill>
        <a:blip r:embed="rId286"/>
        <a:stretch>
          <a:fillRect/>
        </a:stretch>
      </xdr:blipFill>
      <xdr:spPr>
        <a:xfrm>
          <a:off x="12601575" y="61121925"/>
          <a:ext cx="3886200" cy="523875"/>
        </a:xfrm>
        <a:prstGeom prst="rect">
          <a:avLst/>
        </a:prstGeom>
        <a:noFill/>
        <a:ln w="9525" cmpd="sng">
          <a:noFill/>
        </a:ln>
      </xdr:spPr>
    </xdr:pic>
    <xdr:clientData/>
  </xdr:twoCellAnchor>
  <xdr:twoCellAnchor editAs="oneCell">
    <xdr:from>
      <xdr:col>5</xdr:col>
      <xdr:colOff>47625</xdr:colOff>
      <xdr:row>114</xdr:row>
      <xdr:rowOff>9525</xdr:rowOff>
    </xdr:from>
    <xdr:to>
      <xdr:col>5</xdr:col>
      <xdr:colOff>4000500</xdr:colOff>
      <xdr:row>114</xdr:row>
      <xdr:rowOff>533400</xdr:rowOff>
    </xdr:to>
    <xdr:pic>
      <xdr:nvPicPr>
        <xdr:cNvPr id="287" name="OptionButton34"/>
        <xdr:cNvPicPr preferRelativeResize="1">
          <a:picLocks noChangeAspect="1"/>
        </xdr:cNvPicPr>
      </xdr:nvPicPr>
      <xdr:blipFill>
        <a:blip r:embed="rId287"/>
        <a:stretch>
          <a:fillRect/>
        </a:stretch>
      </xdr:blipFill>
      <xdr:spPr>
        <a:xfrm>
          <a:off x="12573000" y="61674375"/>
          <a:ext cx="3952875" cy="523875"/>
        </a:xfrm>
        <a:prstGeom prst="rect">
          <a:avLst/>
        </a:prstGeom>
        <a:noFill/>
        <a:ln w="9525" cmpd="sng">
          <a:noFill/>
        </a:ln>
      </xdr:spPr>
    </xdr:pic>
    <xdr:clientData/>
  </xdr:twoCellAnchor>
  <xdr:twoCellAnchor editAs="oneCell">
    <xdr:from>
      <xdr:col>5</xdr:col>
      <xdr:colOff>57150</xdr:colOff>
      <xdr:row>116</xdr:row>
      <xdr:rowOff>76200</xdr:rowOff>
    </xdr:from>
    <xdr:to>
      <xdr:col>5</xdr:col>
      <xdr:colOff>4029075</xdr:colOff>
      <xdr:row>116</xdr:row>
      <xdr:rowOff>533400</xdr:rowOff>
    </xdr:to>
    <xdr:pic>
      <xdr:nvPicPr>
        <xdr:cNvPr id="288" name="OptionButton40"/>
        <xdr:cNvPicPr preferRelativeResize="1">
          <a:picLocks noChangeAspect="1"/>
        </xdr:cNvPicPr>
      </xdr:nvPicPr>
      <xdr:blipFill>
        <a:blip r:embed="rId288"/>
        <a:stretch>
          <a:fillRect/>
        </a:stretch>
      </xdr:blipFill>
      <xdr:spPr>
        <a:xfrm>
          <a:off x="12582525" y="62769750"/>
          <a:ext cx="3971925" cy="457200"/>
        </a:xfrm>
        <a:prstGeom prst="rect">
          <a:avLst/>
        </a:prstGeom>
        <a:noFill/>
        <a:ln w="9525" cmpd="sng">
          <a:noFill/>
        </a:ln>
      </xdr:spPr>
    </xdr:pic>
    <xdr:clientData/>
  </xdr:twoCellAnchor>
  <xdr:twoCellAnchor editAs="oneCell">
    <xdr:from>
      <xdr:col>5</xdr:col>
      <xdr:colOff>47625</xdr:colOff>
      <xdr:row>193</xdr:row>
      <xdr:rowOff>9525</xdr:rowOff>
    </xdr:from>
    <xdr:to>
      <xdr:col>5</xdr:col>
      <xdr:colOff>3457575</xdr:colOff>
      <xdr:row>193</xdr:row>
      <xdr:rowOff>285750</xdr:rowOff>
    </xdr:to>
    <xdr:pic>
      <xdr:nvPicPr>
        <xdr:cNvPr id="289" name="OptionButton46"/>
        <xdr:cNvPicPr preferRelativeResize="1">
          <a:picLocks noChangeAspect="1"/>
        </xdr:cNvPicPr>
      </xdr:nvPicPr>
      <xdr:blipFill>
        <a:blip r:embed="rId289"/>
        <a:stretch>
          <a:fillRect/>
        </a:stretch>
      </xdr:blipFill>
      <xdr:spPr>
        <a:xfrm>
          <a:off x="12573000" y="102812850"/>
          <a:ext cx="3409950" cy="276225"/>
        </a:xfrm>
        <a:prstGeom prst="rect">
          <a:avLst/>
        </a:prstGeom>
        <a:noFill/>
        <a:ln w="9525" cmpd="sng">
          <a:noFill/>
        </a:ln>
      </xdr:spPr>
    </xdr:pic>
    <xdr:clientData/>
  </xdr:twoCellAnchor>
  <xdr:twoCellAnchor editAs="oneCell">
    <xdr:from>
      <xdr:col>5</xdr:col>
      <xdr:colOff>47625</xdr:colOff>
      <xdr:row>194</xdr:row>
      <xdr:rowOff>9525</xdr:rowOff>
    </xdr:from>
    <xdr:to>
      <xdr:col>5</xdr:col>
      <xdr:colOff>3457575</xdr:colOff>
      <xdr:row>194</xdr:row>
      <xdr:rowOff>285750</xdr:rowOff>
    </xdr:to>
    <xdr:pic>
      <xdr:nvPicPr>
        <xdr:cNvPr id="290" name="OptionButton50"/>
        <xdr:cNvPicPr preferRelativeResize="1">
          <a:picLocks noChangeAspect="1"/>
        </xdr:cNvPicPr>
      </xdr:nvPicPr>
      <xdr:blipFill>
        <a:blip r:embed="rId290"/>
        <a:stretch>
          <a:fillRect/>
        </a:stretch>
      </xdr:blipFill>
      <xdr:spPr>
        <a:xfrm>
          <a:off x="12573000" y="103136700"/>
          <a:ext cx="3409950" cy="276225"/>
        </a:xfrm>
        <a:prstGeom prst="rect">
          <a:avLst/>
        </a:prstGeom>
        <a:noFill/>
        <a:ln w="9525" cmpd="sng">
          <a:noFill/>
        </a:ln>
      </xdr:spPr>
    </xdr:pic>
    <xdr:clientData/>
  </xdr:twoCellAnchor>
  <xdr:twoCellAnchor editAs="oneCell">
    <xdr:from>
      <xdr:col>5</xdr:col>
      <xdr:colOff>47625</xdr:colOff>
      <xdr:row>225</xdr:row>
      <xdr:rowOff>66675</xdr:rowOff>
    </xdr:from>
    <xdr:to>
      <xdr:col>5</xdr:col>
      <xdr:colOff>4000500</xdr:colOff>
      <xdr:row>225</xdr:row>
      <xdr:rowOff>771525</xdr:rowOff>
    </xdr:to>
    <xdr:pic>
      <xdr:nvPicPr>
        <xdr:cNvPr id="291" name="OptionButton54"/>
        <xdr:cNvPicPr preferRelativeResize="1">
          <a:picLocks noChangeAspect="1"/>
        </xdr:cNvPicPr>
      </xdr:nvPicPr>
      <xdr:blipFill>
        <a:blip r:embed="rId291"/>
        <a:stretch>
          <a:fillRect/>
        </a:stretch>
      </xdr:blipFill>
      <xdr:spPr>
        <a:xfrm>
          <a:off x="12573000" y="119757825"/>
          <a:ext cx="3952875" cy="704850"/>
        </a:xfrm>
        <a:prstGeom prst="rect">
          <a:avLst/>
        </a:prstGeom>
        <a:noFill/>
        <a:ln w="9525" cmpd="sng">
          <a:noFill/>
        </a:ln>
      </xdr:spPr>
    </xdr:pic>
    <xdr:clientData/>
  </xdr:twoCellAnchor>
  <xdr:twoCellAnchor editAs="oneCell">
    <xdr:from>
      <xdr:col>5</xdr:col>
      <xdr:colOff>76200</xdr:colOff>
      <xdr:row>226</xdr:row>
      <xdr:rowOff>38100</xdr:rowOff>
    </xdr:from>
    <xdr:to>
      <xdr:col>5</xdr:col>
      <xdr:colOff>4029075</xdr:colOff>
      <xdr:row>226</xdr:row>
      <xdr:rowOff>914400</xdr:rowOff>
    </xdr:to>
    <xdr:pic>
      <xdr:nvPicPr>
        <xdr:cNvPr id="292" name="OptionButton58"/>
        <xdr:cNvPicPr preferRelativeResize="1">
          <a:picLocks noChangeAspect="1"/>
        </xdr:cNvPicPr>
      </xdr:nvPicPr>
      <xdr:blipFill>
        <a:blip r:embed="rId292"/>
        <a:stretch>
          <a:fillRect/>
        </a:stretch>
      </xdr:blipFill>
      <xdr:spPr>
        <a:xfrm>
          <a:off x="12601575" y="120500775"/>
          <a:ext cx="3952875" cy="876300"/>
        </a:xfrm>
        <a:prstGeom prst="rect">
          <a:avLst/>
        </a:prstGeom>
        <a:noFill/>
        <a:ln w="9525" cmpd="sng">
          <a:noFill/>
        </a:ln>
      </xdr:spPr>
    </xdr:pic>
    <xdr:clientData/>
  </xdr:twoCellAnchor>
  <xdr:twoCellAnchor editAs="oneCell">
    <xdr:from>
      <xdr:col>5</xdr:col>
      <xdr:colOff>47625</xdr:colOff>
      <xdr:row>228</xdr:row>
      <xdr:rowOff>28575</xdr:rowOff>
    </xdr:from>
    <xdr:to>
      <xdr:col>5</xdr:col>
      <xdr:colOff>4000500</xdr:colOff>
      <xdr:row>228</xdr:row>
      <xdr:rowOff>1514475</xdr:rowOff>
    </xdr:to>
    <xdr:pic>
      <xdr:nvPicPr>
        <xdr:cNvPr id="293" name="OptionButton61"/>
        <xdr:cNvPicPr preferRelativeResize="1">
          <a:picLocks noChangeAspect="1"/>
        </xdr:cNvPicPr>
      </xdr:nvPicPr>
      <xdr:blipFill>
        <a:blip r:embed="rId293"/>
        <a:stretch>
          <a:fillRect/>
        </a:stretch>
      </xdr:blipFill>
      <xdr:spPr>
        <a:xfrm>
          <a:off x="12573000" y="122386725"/>
          <a:ext cx="3952875" cy="1485900"/>
        </a:xfrm>
        <a:prstGeom prst="rect">
          <a:avLst/>
        </a:prstGeom>
        <a:noFill/>
        <a:ln w="9525" cmpd="sng">
          <a:noFill/>
        </a:ln>
      </xdr:spPr>
    </xdr:pic>
    <xdr:clientData/>
  </xdr:twoCellAnchor>
  <xdr:twoCellAnchor editAs="oneCell">
    <xdr:from>
      <xdr:col>5</xdr:col>
      <xdr:colOff>28575</xdr:colOff>
      <xdr:row>229</xdr:row>
      <xdr:rowOff>66675</xdr:rowOff>
    </xdr:from>
    <xdr:to>
      <xdr:col>5</xdr:col>
      <xdr:colOff>3981450</xdr:colOff>
      <xdr:row>229</xdr:row>
      <xdr:rowOff>1552575</xdr:rowOff>
    </xdr:to>
    <xdr:pic>
      <xdr:nvPicPr>
        <xdr:cNvPr id="294" name="OptionButton64"/>
        <xdr:cNvPicPr preferRelativeResize="1">
          <a:picLocks noChangeAspect="1"/>
        </xdr:cNvPicPr>
      </xdr:nvPicPr>
      <xdr:blipFill>
        <a:blip r:embed="rId294"/>
        <a:stretch>
          <a:fillRect/>
        </a:stretch>
      </xdr:blipFill>
      <xdr:spPr>
        <a:xfrm>
          <a:off x="12553950" y="123977400"/>
          <a:ext cx="3952875" cy="1485900"/>
        </a:xfrm>
        <a:prstGeom prst="rect">
          <a:avLst/>
        </a:prstGeom>
        <a:noFill/>
        <a:ln w="9525" cmpd="sng">
          <a:noFill/>
        </a:ln>
      </xdr:spPr>
    </xdr:pic>
    <xdr:clientData/>
  </xdr:twoCellAnchor>
  <xdr:twoCellAnchor editAs="oneCell">
    <xdr:from>
      <xdr:col>5</xdr:col>
      <xdr:colOff>47625</xdr:colOff>
      <xdr:row>227</xdr:row>
      <xdr:rowOff>28575</xdr:rowOff>
    </xdr:from>
    <xdr:to>
      <xdr:col>5</xdr:col>
      <xdr:colOff>4000500</xdr:colOff>
      <xdr:row>227</xdr:row>
      <xdr:rowOff>914400</xdr:rowOff>
    </xdr:to>
    <xdr:pic>
      <xdr:nvPicPr>
        <xdr:cNvPr id="295" name="OptionButton65"/>
        <xdr:cNvPicPr preferRelativeResize="1">
          <a:picLocks noChangeAspect="1"/>
        </xdr:cNvPicPr>
      </xdr:nvPicPr>
      <xdr:blipFill>
        <a:blip r:embed="rId295"/>
        <a:stretch>
          <a:fillRect/>
        </a:stretch>
      </xdr:blipFill>
      <xdr:spPr>
        <a:xfrm>
          <a:off x="12573000" y="121462800"/>
          <a:ext cx="3952875" cy="885825"/>
        </a:xfrm>
        <a:prstGeom prst="rect">
          <a:avLst/>
        </a:prstGeom>
        <a:noFill/>
        <a:ln w="9525" cmpd="sng">
          <a:noFill/>
        </a:ln>
      </xdr:spPr>
    </xdr:pic>
    <xdr:clientData/>
  </xdr:twoCellAnchor>
  <xdr:twoCellAnchor editAs="oneCell">
    <xdr:from>
      <xdr:col>5</xdr:col>
      <xdr:colOff>47625</xdr:colOff>
      <xdr:row>292</xdr:row>
      <xdr:rowOff>38100</xdr:rowOff>
    </xdr:from>
    <xdr:to>
      <xdr:col>5</xdr:col>
      <xdr:colOff>3990975</xdr:colOff>
      <xdr:row>292</xdr:row>
      <xdr:rowOff>495300</xdr:rowOff>
    </xdr:to>
    <xdr:pic>
      <xdr:nvPicPr>
        <xdr:cNvPr id="296" name="OptionButton67"/>
        <xdr:cNvPicPr preferRelativeResize="1">
          <a:picLocks noChangeAspect="1"/>
        </xdr:cNvPicPr>
      </xdr:nvPicPr>
      <xdr:blipFill>
        <a:blip r:embed="rId296"/>
        <a:stretch>
          <a:fillRect/>
        </a:stretch>
      </xdr:blipFill>
      <xdr:spPr>
        <a:xfrm>
          <a:off x="12573000" y="157724475"/>
          <a:ext cx="3943350" cy="457200"/>
        </a:xfrm>
        <a:prstGeom prst="rect">
          <a:avLst/>
        </a:prstGeom>
        <a:noFill/>
        <a:ln w="9525" cmpd="sng">
          <a:noFill/>
        </a:ln>
      </xdr:spPr>
    </xdr:pic>
    <xdr:clientData/>
  </xdr:twoCellAnchor>
  <xdr:twoCellAnchor editAs="oneCell">
    <xdr:from>
      <xdr:col>5</xdr:col>
      <xdr:colOff>47625</xdr:colOff>
      <xdr:row>293</xdr:row>
      <xdr:rowOff>38100</xdr:rowOff>
    </xdr:from>
    <xdr:to>
      <xdr:col>5</xdr:col>
      <xdr:colOff>4000500</xdr:colOff>
      <xdr:row>293</xdr:row>
      <xdr:rowOff>523875</xdr:rowOff>
    </xdr:to>
    <xdr:pic>
      <xdr:nvPicPr>
        <xdr:cNvPr id="297" name="OptionButton68"/>
        <xdr:cNvPicPr preferRelativeResize="1">
          <a:picLocks noChangeAspect="1"/>
        </xdr:cNvPicPr>
      </xdr:nvPicPr>
      <xdr:blipFill>
        <a:blip r:embed="rId297"/>
        <a:stretch>
          <a:fillRect/>
        </a:stretch>
      </xdr:blipFill>
      <xdr:spPr>
        <a:xfrm>
          <a:off x="12573000" y="158248350"/>
          <a:ext cx="3952875" cy="485775"/>
        </a:xfrm>
        <a:prstGeom prst="rect">
          <a:avLst/>
        </a:prstGeom>
        <a:noFill/>
        <a:ln w="9525" cmpd="sng">
          <a:noFill/>
        </a:ln>
      </xdr:spPr>
    </xdr:pic>
    <xdr:clientData/>
  </xdr:twoCellAnchor>
  <xdr:twoCellAnchor editAs="oneCell">
    <xdr:from>
      <xdr:col>5</xdr:col>
      <xdr:colOff>57150</xdr:colOff>
      <xdr:row>85</xdr:row>
      <xdr:rowOff>38100</xdr:rowOff>
    </xdr:from>
    <xdr:to>
      <xdr:col>5</xdr:col>
      <xdr:colOff>3467100</xdr:colOff>
      <xdr:row>85</xdr:row>
      <xdr:rowOff>323850</xdr:rowOff>
    </xdr:to>
    <xdr:pic>
      <xdr:nvPicPr>
        <xdr:cNvPr id="298" name="OptionButton9"/>
        <xdr:cNvPicPr preferRelativeResize="1">
          <a:picLocks noChangeAspect="1"/>
        </xdr:cNvPicPr>
      </xdr:nvPicPr>
      <xdr:blipFill>
        <a:blip r:embed="rId298"/>
        <a:stretch>
          <a:fillRect/>
        </a:stretch>
      </xdr:blipFill>
      <xdr:spPr>
        <a:xfrm>
          <a:off x="12582525" y="47043975"/>
          <a:ext cx="3409950" cy="285750"/>
        </a:xfrm>
        <a:prstGeom prst="rect">
          <a:avLst/>
        </a:prstGeom>
        <a:noFill/>
        <a:ln w="9525" cmpd="sng">
          <a:noFill/>
        </a:ln>
      </xdr:spPr>
    </xdr:pic>
    <xdr:clientData/>
  </xdr:twoCellAnchor>
  <xdr:twoCellAnchor editAs="oneCell">
    <xdr:from>
      <xdr:col>5</xdr:col>
      <xdr:colOff>57150</xdr:colOff>
      <xdr:row>88</xdr:row>
      <xdr:rowOff>38100</xdr:rowOff>
    </xdr:from>
    <xdr:to>
      <xdr:col>5</xdr:col>
      <xdr:colOff>3467100</xdr:colOff>
      <xdr:row>88</xdr:row>
      <xdr:rowOff>323850</xdr:rowOff>
    </xdr:to>
    <xdr:pic>
      <xdr:nvPicPr>
        <xdr:cNvPr id="299" name="OptionButton15"/>
        <xdr:cNvPicPr preferRelativeResize="1">
          <a:picLocks noChangeAspect="1"/>
        </xdr:cNvPicPr>
      </xdr:nvPicPr>
      <xdr:blipFill>
        <a:blip r:embed="rId299"/>
        <a:stretch>
          <a:fillRect/>
        </a:stretch>
      </xdr:blipFill>
      <xdr:spPr>
        <a:xfrm>
          <a:off x="12582525" y="48006000"/>
          <a:ext cx="3409950" cy="285750"/>
        </a:xfrm>
        <a:prstGeom prst="rect">
          <a:avLst/>
        </a:prstGeom>
        <a:noFill/>
        <a:ln w="9525" cmpd="sng">
          <a:noFill/>
        </a:ln>
      </xdr:spPr>
    </xdr:pic>
    <xdr:clientData/>
  </xdr:twoCellAnchor>
  <xdr:twoCellAnchor editAs="oneCell">
    <xdr:from>
      <xdr:col>5</xdr:col>
      <xdr:colOff>57150</xdr:colOff>
      <xdr:row>91</xdr:row>
      <xdr:rowOff>38100</xdr:rowOff>
    </xdr:from>
    <xdr:to>
      <xdr:col>5</xdr:col>
      <xdr:colOff>3467100</xdr:colOff>
      <xdr:row>91</xdr:row>
      <xdr:rowOff>295275</xdr:rowOff>
    </xdr:to>
    <xdr:pic>
      <xdr:nvPicPr>
        <xdr:cNvPr id="300" name="OptionButton19"/>
        <xdr:cNvPicPr preferRelativeResize="1">
          <a:picLocks noChangeAspect="1"/>
        </xdr:cNvPicPr>
      </xdr:nvPicPr>
      <xdr:blipFill>
        <a:blip r:embed="rId300"/>
        <a:stretch>
          <a:fillRect/>
        </a:stretch>
      </xdr:blipFill>
      <xdr:spPr>
        <a:xfrm>
          <a:off x="12582525" y="49063275"/>
          <a:ext cx="3409950" cy="257175"/>
        </a:xfrm>
        <a:prstGeom prst="rect">
          <a:avLst/>
        </a:prstGeom>
        <a:noFill/>
        <a:ln w="9525" cmpd="sng">
          <a:noFill/>
        </a:ln>
      </xdr:spPr>
    </xdr:pic>
    <xdr:clientData/>
  </xdr:twoCellAnchor>
  <xdr:twoCellAnchor editAs="oneCell">
    <xdr:from>
      <xdr:col>5</xdr:col>
      <xdr:colOff>47625</xdr:colOff>
      <xdr:row>86</xdr:row>
      <xdr:rowOff>9525</xdr:rowOff>
    </xdr:from>
    <xdr:to>
      <xdr:col>5</xdr:col>
      <xdr:colOff>3924300</xdr:colOff>
      <xdr:row>86</xdr:row>
      <xdr:rowOff>295275</xdr:rowOff>
    </xdr:to>
    <xdr:pic>
      <xdr:nvPicPr>
        <xdr:cNvPr id="301" name="OptionButton66"/>
        <xdr:cNvPicPr preferRelativeResize="1">
          <a:picLocks noChangeAspect="1"/>
        </xdr:cNvPicPr>
      </xdr:nvPicPr>
      <xdr:blipFill>
        <a:blip r:embed="rId301"/>
        <a:stretch>
          <a:fillRect/>
        </a:stretch>
      </xdr:blipFill>
      <xdr:spPr>
        <a:xfrm>
          <a:off x="12573000" y="47339250"/>
          <a:ext cx="3876675" cy="285750"/>
        </a:xfrm>
        <a:prstGeom prst="rect">
          <a:avLst/>
        </a:prstGeom>
        <a:noFill/>
        <a:ln w="9525" cmpd="sng">
          <a:noFill/>
        </a:ln>
      </xdr:spPr>
    </xdr:pic>
    <xdr:clientData/>
  </xdr:twoCellAnchor>
  <xdr:twoCellAnchor editAs="oneCell">
    <xdr:from>
      <xdr:col>5</xdr:col>
      <xdr:colOff>47625</xdr:colOff>
      <xdr:row>89</xdr:row>
      <xdr:rowOff>9525</xdr:rowOff>
    </xdr:from>
    <xdr:to>
      <xdr:col>5</xdr:col>
      <xdr:colOff>3924300</xdr:colOff>
      <xdr:row>89</xdr:row>
      <xdr:rowOff>295275</xdr:rowOff>
    </xdr:to>
    <xdr:pic>
      <xdr:nvPicPr>
        <xdr:cNvPr id="302" name="OptionButton69"/>
        <xdr:cNvPicPr preferRelativeResize="1">
          <a:picLocks noChangeAspect="1"/>
        </xdr:cNvPicPr>
      </xdr:nvPicPr>
      <xdr:blipFill>
        <a:blip r:embed="rId302"/>
        <a:stretch>
          <a:fillRect/>
        </a:stretch>
      </xdr:blipFill>
      <xdr:spPr>
        <a:xfrm>
          <a:off x="12573000" y="48377475"/>
          <a:ext cx="3876675" cy="285750"/>
        </a:xfrm>
        <a:prstGeom prst="rect">
          <a:avLst/>
        </a:prstGeom>
        <a:noFill/>
        <a:ln w="9525" cmpd="sng">
          <a:noFill/>
        </a:ln>
      </xdr:spPr>
    </xdr:pic>
    <xdr:clientData/>
  </xdr:twoCellAnchor>
  <xdr:twoCellAnchor editAs="oneCell">
    <xdr:from>
      <xdr:col>5</xdr:col>
      <xdr:colOff>57150</xdr:colOff>
      <xdr:row>92</xdr:row>
      <xdr:rowOff>76200</xdr:rowOff>
    </xdr:from>
    <xdr:to>
      <xdr:col>5</xdr:col>
      <xdr:colOff>3933825</xdr:colOff>
      <xdr:row>92</xdr:row>
      <xdr:rowOff>304800</xdr:rowOff>
    </xdr:to>
    <xdr:pic>
      <xdr:nvPicPr>
        <xdr:cNvPr id="303" name="OptionButton70"/>
        <xdr:cNvPicPr preferRelativeResize="1">
          <a:picLocks noChangeAspect="1"/>
        </xdr:cNvPicPr>
      </xdr:nvPicPr>
      <xdr:blipFill>
        <a:blip r:embed="rId303"/>
        <a:stretch>
          <a:fillRect/>
        </a:stretch>
      </xdr:blipFill>
      <xdr:spPr>
        <a:xfrm>
          <a:off x="12582525" y="49396650"/>
          <a:ext cx="3876675" cy="228600"/>
        </a:xfrm>
        <a:prstGeom prst="rect">
          <a:avLst/>
        </a:prstGeom>
        <a:noFill/>
        <a:ln w="9525" cmpd="sng">
          <a:noFill/>
        </a:ln>
      </xdr:spPr>
    </xdr:pic>
    <xdr:clientData/>
  </xdr:twoCellAnchor>
  <xdr:twoCellAnchor editAs="oneCell">
    <xdr:from>
      <xdr:col>5</xdr:col>
      <xdr:colOff>47625</xdr:colOff>
      <xdr:row>87</xdr:row>
      <xdr:rowOff>28575</xdr:rowOff>
    </xdr:from>
    <xdr:to>
      <xdr:col>5</xdr:col>
      <xdr:colOff>3467100</xdr:colOff>
      <xdr:row>87</xdr:row>
      <xdr:rowOff>295275</xdr:rowOff>
    </xdr:to>
    <xdr:pic>
      <xdr:nvPicPr>
        <xdr:cNvPr id="304" name="OptionButtonQ16Reset"/>
        <xdr:cNvPicPr preferRelativeResize="1">
          <a:picLocks noChangeAspect="1"/>
        </xdr:cNvPicPr>
      </xdr:nvPicPr>
      <xdr:blipFill>
        <a:blip r:embed="rId304"/>
        <a:stretch>
          <a:fillRect/>
        </a:stretch>
      </xdr:blipFill>
      <xdr:spPr>
        <a:xfrm>
          <a:off x="12573000" y="47682150"/>
          <a:ext cx="3419475" cy="266700"/>
        </a:xfrm>
        <a:prstGeom prst="rect">
          <a:avLst/>
        </a:prstGeom>
        <a:noFill/>
        <a:ln w="9525" cmpd="sng">
          <a:noFill/>
        </a:ln>
      </xdr:spPr>
    </xdr:pic>
    <xdr:clientData/>
  </xdr:twoCellAnchor>
  <xdr:twoCellAnchor editAs="oneCell">
    <xdr:from>
      <xdr:col>5</xdr:col>
      <xdr:colOff>47625</xdr:colOff>
      <xdr:row>90</xdr:row>
      <xdr:rowOff>28575</xdr:rowOff>
    </xdr:from>
    <xdr:to>
      <xdr:col>5</xdr:col>
      <xdr:colOff>3467100</xdr:colOff>
      <xdr:row>90</xdr:row>
      <xdr:rowOff>276225</xdr:rowOff>
    </xdr:to>
    <xdr:pic>
      <xdr:nvPicPr>
        <xdr:cNvPr id="305" name="OptionButtonQ17Reset"/>
        <xdr:cNvPicPr preferRelativeResize="1">
          <a:picLocks noChangeAspect="1"/>
        </xdr:cNvPicPr>
      </xdr:nvPicPr>
      <xdr:blipFill>
        <a:blip r:embed="rId305"/>
        <a:stretch>
          <a:fillRect/>
        </a:stretch>
      </xdr:blipFill>
      <xdr:spPr>
        <a:xfrm>
          <a:off x="12573000" y="48720375"/>
          <a:ext cx="3419475" cy="247650"/>
        </a:xfrm>
        <a:prstGeom prst="rect">
          <a:avLst/>
        </a:prstGeom>
        <a:noFill/>
        <a:ln w="9525" cmpd="sng">
          <a:noFill/>
        </a:ln>
      </xdr:spPr>
    </xdr:pic>
    <xdr:clientData/>
  </xdr:twoCellAnchor>
  <xdr:twoCellAnchor editAs="oneCell">
    <xdr:from>
      <xdr:col>5</xdr:col>
      <xdr:colOff>47625</xdr:colOff>
      <xdr:row>93</xdr:row>
      <xdr:rowOff>28575</xdr:rowOff>
    </xdr:from>
    <xdr:to>
      <xdr:col>5</xdr:col>
      <xdr:colOff>3467100</xdr:colOff>
      <xdr:row>93</xdr:row>
      <xdr:rowOff>304800</xdr:rowOff>
    </xdr:to>
    <xdr:pic>
      <xdr:nvPicPr>
        <xdr:cNvPr id="306" name="OptionButtonQ18Reset"/>
        <xdr:cNvPicPr preferRelativeResize="1">
          <a:picLocks noChangeAspect="1"/>
        </xdr:cNvPicPr>
      </xdr:nvPicPr>
      <xdr:blipFill>
        <a:blip r:embed="rId306"/>
        <a:stretch>
          <a:fillRect/>
        </a:stretch>
      </xdr:blipFill>
      <xdr:spPr>
        <a:xfrm>
          <a:off x="12573000" y="49701450"/>
          <a:ext cx="34194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Q30"/>
  <sheetViews>
    <sheetView tabSelected="1" zoomScalePageLayoutView="0" workbookViewId="0" topLeftCell="A1">
      <selection activeCell="A1" sqref="A1:C1"/>
    </sheetView>
  </sheetViews>
  <sheetFormatPr defaultColWidth="9.140625" defaultRowHeight="12.75"/>
  <cols>
    <col min="1" max="1" width="4.57421875" style="0" customWidth="1"/>
    <col min="2" max="2" width="3.00390625" style="0" customWidth="1"/>
    <col min="3" max="3" width="154.8515625" style="0" customWidth="1"/>
  </cols>
  <sheetData>
    <row r="1" spans="1:7" ht="15.75" customHeight="1">
      <c r="A1" s="163" t="s">
        <v>250</v>
      </c>
      <c r="B1" s="164"/>
      <c r="C1" s="165"/>
      <c r="D1" s="7"/>
      <c r="E1" s="7"/>
      <c r="F1" s="7"/>
      <c r="G1" s="7"/>
    </row>
    <row r="2" spans="1:5" s="9" customFormat="1" ht="15.75" customHeight="1">
      <c r="A2" s="167" t="s">
        <v>83</v>
      </c>
      <c r="B2" s="167"/>
      <c r="C2" s="167"/>
      <c r="D2" s="7"/>
      <c r="E2" s="7"/>
    </row>
    <row r="3" spans="1:5" s="9" customFormat="1" ht="15.75">
      <c r="A3" s="8"/>
      <c r="B3" s="169" t="s">
        <v>203</v>
      </c>
      <c r="C3" s="170"/>
      <c r="D3" s="7"/>
      <c r="E3" s="7"/>
    </row>
    <row r="4" spans="1:5" s="11" customFormat="1" ht="40.5" customHeight="1">
      <c r="A4" s="10"/>
      <c r="B4" s="169" t="s">
        <v>178</v>
      </c>
      <c r="C4" s="170"/>
      <c r="D4" s="10"/>
      <c r="E4" s="10"/>
    </row>
    <row r="5" spans="1:5" s="11" customFormat="1" ht="15.75">
      <c r="A5" s="173" t="s">
        <v>181</v>
      </c>
      <c r="B5" s="173"/>
      <c r="C5" s="173"/>
      <c r="D5" s="10"/>
      <c r="E5" s="10"/>
    </row>
    <row r="6" spans="1:5" s="11" customFormat="1" ht="26.25" customHeight="1">
      <c r="A6" s="10"/>
      <c r="B6" s="169" t="s">
        <v>179</v>
      </c>
      <c r="C6" s="170"/>
      <c r="D6" s="10"/>
      <c r="E6" s="10"/>
    </row>
    <row r="7" spans="1:5" ht="41.25" customHeight="1">
      <c r="A7" s="12"/>
      <c r="B7" s="168" t="s">
        <v>180</v>
      </c>
      <c r="C7" s="172"/>
      <c r="D7" s="8"/>
      <c r="E7" s="8"/>
    </row>
    <row r="8" spans="1:5" ht="15.75">
      <c r="A8" s="159" t="s">
        <v>85</v>
      </c>
      <c r="B8" s="159"/>
      <c r="C8" s="159"/>
      <c r="D8" s="8"/>
      <c r="E8" s="8"/>
    </row>
    <row r="9" spans="1:5" ht="26.25" customHeight="1">
      <c r="A9" s="13"/>
      <c r="B9" s="168" t="s">
        <v>189</v>
      </c>
      <c r="C9" s="168"/>
      <c r="D9" s="14"/>
      <c r="E9" s="15"/>
    </row>
    <row r="10" spans="1:5" ht="15" customHeight="1">
      <c r="A10" s="13"/>
      <c r="B10" s="161" t="s">
        <v>185</v>
      </c>
      <c r="C10" s="162"/>
      <c r="D10" s="14"/>
      <c r="E10" s="15"/>
    </row>
    <row r="11" spans="1:5" ht="15" customHeight="1">
      <c r="A11" s="13"/>
      <c r="B11" s="171" t="s">
        <v>186</v>
      </c>
      <c r="C11" s="171"/>
      <c r="D11" s="14"/>
      <c r="E11" s="15"/>
    </row>
    <row r="12" spans="1:5" ht="15.75" customHeight="1">
      <c r="A12" s="13"/>
      <c r="B12" s="171" t="s">
        <v>184</v>
      </c>
      <c r="C12" s="171"/>
      <c r="D12" s="14"/>
      <c r="E12" s="15"/>
    </row>
    <row r="13" spans="1:5" ht="13.5" customHeight="1">
      <c r="A13" s="13"/>
      <c r="B13" s="171" t="s">
        <v>183</v>
      </c>
      <c r="C13" s="171"/>
      <c r="D13" s="14"/>
      <c r="E13" s="15"/>
    </row>
    <row r="14" spans="1:5" ht="14.25" customHeight="1">
      <c r="A14" s="13"/>
      <c r="B14" s="171" t="s">
        <v>182</v>
      </c>
      <c r="C14" s="171"/>
      <c r="D14" s="14"/>
      <c r="E14" s="15"/>
    </row>
    <row r="15" spans="1:7" ht="19.5" customHeight="1">
      <c r="A15" s="159" t="s">
        <v>187</v>
      </c>
      <c r="B15" s="159"/>
      <c r="C15" s="159"/>
      <c r="D15" s="142"/>
      <c r="E15" s="142"/>
      <c r="F15" s="142"/>
      <c r="G15" s="142"/>
    </row>
    <row r="16" spans="1:5" ht="20.25" customHeight="1">
      <c r="A16" s="13"/>
      <c r="B16" s="32" t="s">
        <v>60</v>
      </c>
      <c r="C16" s="145" t="s">
        <v>191</v>
      </c>
      <c r="D16" s="14"/>
      <c r="E16" s="15"/>
    </row>
    <row r="17" spans="1:5" ht="18.75" customHeight="1">
      <c r="A17" s="13"/>
      <c r="B17" s="31"/>
      <c r="C17" s="145" t="s">
        <v>190</v>
      </c>
      <c r="D17" s="14"/>
      <c r="E17" s="15"/>
    </row>
    <row r="18" spans="1:5" s="34" customFormat="1" ht="16.5" customHeight="1">
      <c r="A18" s="159" t="s">
        <v>100</v>
      </c>
      <c r="B18" s="159"/>
      <c r="C18" s="159"/>
      <c r="D18" s="33"/>
      <c r="E18" s="33"/>
    </row>
    <row r="19" spans="2:3" ht="12.75">
      <c r="B19" s="156" t="s">
        <v>194</v>
      </c>
      <c r="C19" s="160"/>
    </row>
    <row r="20" spans="2:17" ht="25.5" customHeight="1">
      <c r="B20" s="155" t="s">
        <v>192</v>
      </c>
      <c r="C20" s="155"/>
      <c r="D20" s="30"/>
      <c r="E20" s="30"/>
      <c r="F20" s="30"/>
      <c r="G20" s="30"/>
      <c r="H20" s="30"/>
      <c r="I20" s="30"/>
      <c r="J20" s="30"/>
      <c r="K20" s="30"/>
      <c r="L20" s="30"/>
      <c r="M20" s="30"/>
      <c r="N20" s="30"/>
      <c r="O20" s="30"/>
      <c r="P20" s="30"/>
      <c r="Q20" s="30"/>
    </row>
    <row r="21" spans="2:3" ht="12.75">
      <c r="B21" s="156" t="s">
        <v>193</v>
      </c>
      <c r="C21" s="156"/>
    </row>
    <row r="22" spans="2:3" ht="12.75">
      <c r="B22" s="156" t="s">
        <v>195</v>
      </c>
      <c r="C22" s="156"/>
    </row>
    <row r="23" spans="1:3" ht="15.75" customHeight="1">
      <c r="A23" s="159" t="s">
        <v>45</v>
      </c>
      <c r="B23" s="159"/>
      <c r="C23" s="159"/>
    </row>
    <row r="24" spans="1:5" ht="25.5" customHeight="1">
      <c r="A24" s="12"/>
      <c r="B24" s="166" t="s">
        <v>196</v>
      </c>
      <c r="C24" s="166"/>
      <c r="D24" s="8"/>
      <c r="E24" s="8"/>
    </row>
    <row r="25" spans="1:7" s="9" customFormat="1" ht="15.75">
      <c r="A25" s="159" t="s">
        <v>197</v>
      </c>
      <c r="B25" s="159"/>
      <c r="C25" s="159"/>
      <c r="D25" s="7"/>
      <c r="E25" s="7"/>
      <c r="F25" s="147"/>
      <c r="G25" s="147"/>
    </row>
    <row r="26" spans="2:7" ht="12.75">
      <c r="B26" s="157" t="s">
        <v>198</v>
      </c>
      <c r="C26" s="157"/>
      <c r="F26" s="147"/>
      <c r="G26" s="147"/>
    </row>
    <row r="27" spans="2:7" ht="12.75">
      <c r="B27" s="157" t="s">
        <v>199</v>
      </c>
      <c r="C27" s="157"/>
      <c r="F27" s="147"/>
      <c r="G27" s="147"/>
    </row>
    <row r="28" spans="2:7" ht="12.75">
      <c r="B28" s="157" t="s">
        <v>200</v>
      </c>
      <c r="C28" s="157"/>
      <c r="F28" s="147"/>
      <c r="G28" s="147"/>
    </row>
    <row r="29" spans="2:7" ht="12.75" customHeight="1">
      <c r="B29" s="158" t="s">
        <v>201</v>
      </c>
      <c r="C29" s="158"/>
      <c r="D29" s="143"/>
      <c r="F29" s="146"/>
      <c r="G29" s="146"/>
    </row>
    <row r="30" spans="2:3" ht="12.75">
      <c r="B30" s="157" t="s">
        <v>202</v>
      </c>
      <c r="C30" s="157"/>
    </row>
  </sheetData>
  <sheetProtection/>
  <mergeCells count="28">
    <mergeCell ref="B4:C4"/>
    <mergeCell ref="B13:C13"/>
    <mergeCell ref="B14:C14"/>
    <mergeCell ref="B11:C11"/>
    <mergeCell ref="B6:C6"/>
    <mergeCell ref="B12:C12"/>
    <mergeCell ref="B7:C7"/>
    <mergeCell ref="A5:C5"/>
    <mergeCell ref="B19:C19"/>
    <mergeCell ref="A18:C18"/>
    <mergeCell ref="B10:C10"/>
    <mergeCell ref="A1:C1"/>
    <mergeCell ref="B24:C24"/>
    <mergeCell ref="A2:C2"/>
    <mergeCell ref="A8:C8"/>
    <mergeCell ref="B9:C9"/>
    <mergeCell ref="B3:C3"/>
    <mergeCell ref="A23:C23"/>
    <mergeCell ref="B20:C20"/>
    <mergeCell ref="B21:C21"/>
    <mergeCell ref="B30:C30"/>
    <mergeCell ref="B29:C29"/>
    <mergeCell ref="A15:C15"/>
    <mergeCell ref="B26:C26"/>
    <mergeCell ref="B27:C27"/>
    <mergeCell ref="B28:C28"/>
    <mergeCell ref="B22:C22"/>
    <mergeCell ref="A25:C25"/>
  </mergeCells>
  <printOptions/>
  <pageMargins left="0.3937007874015748" right="0.3937007874015748" top="0.3937007874015748" bottom="0.3937007874015748" header="0.5118110236220472" footer="0.5118110236220472"/>
  <pageSetup fitToHeight="1" fitToWidth="1" horizontalDpi="600" verticalDpi="600" orientation="portrait" scale="85" r:id="rId1"/>
</worksheet>
</file>

<file path=xl/worksheets/sheet2.xml><?xml version="1.0" encoding="utf-8"?>
<worksheet xmlns="http://schemas.openxmlformats.org/spreadsheetml/2006/main" xmlns:r="http://schemas.openxmlformats.org/officeDocument/2006/relationships">
  <sheetPr codeName="Sheet3">
    <pageSetUpPr fitToPage="1"/>
  </sheetPr>
  <dimension ref="A1:I398"/>
  <sheetViews>
    <sheetView zoomScale="75" zoomScaleNormal="75" zoomScalePageLayoutView="0" workbookViewId="0" topLeftCell="A1">
      <selection activeCell="A1" sqref="A1:H1"/>
    </sheetView>
  </sheetViews>
  <sheetFormatPr defaultColWidth="9.140625" defaultRowHeight="12.75"/>
  <cols>
    <col min="1" max="1" width="25.00390625" style="2" customWidth="1"/>
    <col min="2" max="2" width="11.421875" style="35" customWidth="1"/>
    <col min="3" max="3" width="54.28125" style="2" customWidth="1"/>
    <col min="4" max="4" width="52.00390625" style="2" customWidth="1"/>
    <col min="5" max="5" width="45.140625" style="2" customWidth="1"/>
    <col min="6" max="6" width="60.7109375" style="2" customWidth="1"/>
    <col min="7" max="7" width="15.00390625" style="2" customWidth="1"/>
    <col min="8" max="8" width="47.140625" style="2" customWidth="1"/>
    <col min="9" max="9" width="22.57421875" style="86" customWidth="1"/>
    <col min="10" max="16384" width="9.140625" style="2" customWidth="1"/>
  </cols>
  <sheetData>
    <row r="1" spans="1:9" s="35" customFormat="1" ht="23.25">
      <c r="A1" s="190" t="s">
        <v>250</v>
      </c>
      <c r="B1" s="191"/>
      <c r="C1" s="191"/>
      <c r="D1" s="191"/>
      <c r="E1" s="191"/>
      <c r="F1" s="191"/>
      <c r="G1" s="191"/>
      <c r="H1" s="192"/>
      <c r="I1" s="86"/>
    </row>
    <row r="2" spans="6:9" s="35" customFormat="1" ht="20.25">
      <c r="F2" s="36"/>
      <c r="I2" s="86"/>
    </row>
    <row r="3" spans="1:9" ht="39.75" customHeight="1">
      <c r="A3" s="279" t="s">
        <v>68</v>
      </c>
      <c r="B3" s="279"/>
      <c r="C3" s="140"/>
      <c r="E3" s="134"/>
      <c r="F3" s="86"/>
      <c r="I3" s="2"/>
    </row>
    <row r="4" spans="1:9" ht="94.5" customHeight="1">
      <c r="A4" s="279" t="s">
        <v>69</v>
      </c>
      <c r="B4" s="279"/>
      <c r="C4" s="140"/>
      <c r="D4" s="134"/>
      <c r="E4" s="134" t="s">
        <v>151</v>
      </c>
      <c r="F4" s="86"/>
      <c r="I4" s="2"/>
    </row>
    <row r="5" spans="1:9" ht="39.75" customHeight="1">
      <c r="A5" s="279" t="s">
        <v>70</v>
      </c>
      <c r="B5" s="279"/>
      <c r="C5" s="140"/>
      <c r="D5" s="37"/>
      <c r="E5" s="37"/>
      <c r="F5" s="86"/>
      <c r="I5" s="2"/>
    </row>
    <row r="6" spans="1:9" ht="39.75" customHeight="1">
      <c r="A6" s="279" t="s">
        <v>71</v>
      </c>
      <c r="B6" s="279"/>
      <c r="C6" s="140"/>
      <c r="F6" s="86"/>
      <c r="I6" s="2"/>
    </row>
    <row r="7" spans="1:9" ht="54.75" customHeight="1">
      <c r="A7" s="279" t="s">
        <v>162</v>
      </c>
      <c r="B7" s="279"/>
      <c r="C7" s="140"/>
      <c r="F7" s="86"/>
      <c r="I7" s="2"/>
    </row>
    <row r="8" spans="1:9" ht="39.75" customHeight="1">
      <c r="A8" s="279" t="s">
        <v>161</v>
      </c>
      <c r="B8" s="279"/>
      <c r="C8" s="140"/>
      <c r="F8" s="86"/>
      <c r="I8" s="2"/>
    </row>
    <row r="9" spans="1:9" ht="50.25" customHeight="1">
      <c r="A9" s="279" t="s">
        <v>163</v>
      </c>
      <c r="B9" s="279"/>
      <c r="C9" s="140"/>
      <c r="F9" s="86"/>
      <c r="I9" s="2"/>
    </row>
    <row r="10" ht="16.5" thickBot="1"/>
    <row r="11" spans="2:8" ht="19.5" thickBot="1" thickTop="1">
      <c r="B11" s="244" t="s">
        <v>217</v>
      </c>
      <c r="C11" s="245"/>
      <c r="D11" s="245"/>
      <c r="E11" s="245"/>
      <c r="F11" s="245"/>
      <c r="G11" s="245"/>
      <c r="H11" s="246"/>
    </row>
    <row r="12" spans="1:8" ht="33" thickBot="1" thickTop="1">
      <c r="A12" s="38" t="s">
        <v>105</v>
      </c>
      <c r="B12" s="38"/>
      <c r="C12" s="38" t="s">
        <v>58</v>
      </c>
      <c r="D12" s="39" t="s">
        <v>106</v>
      </c>
      <c r="E12" s="141" t="s">
        <v>152</v>
      </c>
      <c r="F12" s="38" t="s">
        <v>72</v>
      </c>
      <c r="G12" s="4" t="s">
        <v>188</v>
      </c>
      <c r="H12" s="38" t="s">
        <v>204</v>
      </c>
    </row>
    <row r="13" spans="1:8" ht="25.5" customHeight="1" thickBot="1" thickTop="1">
      <c r="A13" s="196" t="s">
        <v>108</v>
      </c>
      <c r="B13" s="199">
        <v>1</v>
      </c>
      <c r="C13" s="231" t="s">
        <v>205</v>
      </c>
      <c r="D13" s="193" t="s">
        <v>107</v>
      </c>
      <c r="E13" s="174"/>
      <c r="F13" s="42" t="b">
        <v>0</v>
      </c>
      <c r="G13" s="221" t="str">
        <f>IF(F13,1,IF(F14,2,IF(F15,3,IF(F16,4,IF(F17,5,"--")))))</f>
        <v>--</v>
      </c>
      <c r="H13" s="255"/>
    </row>
    <row r="14" spans="1:8" ht="25.5" customHeight="1" thickBot="1" thickTop="1">
      <c r="A14" s="197"/>
      <c r="B14" s="199"/>
      <c r="C14" s="231"/>
      <c r="D14" s="194"/>
      <c r="E14" s="175"/>
      <c r="F14" s="40" t="b">
        <v>0</v>
      </c>
      <c r="G14" s="222"/>
      <c r="H14" s="255"/>
    </row>
    <row r="15" spans="1:8" ht="25.5" customHeight="1" thickBot="1" thickTop="1">
      <c r="A15" s="197"/>
      <c r="B15" s="199"/>
      <c r="C15" s="231"/>
      <c r="D15" s="194"/>
      <c r="E15" s="175"/>
      <c r="F15" s="40" t="b">
        <v>0</v>
      </c>
      <c r="G15" s="222"/>
      <c r="H15" s="255"/>
    </row>
    <row r="16" spans="1:8" ht="25.5" customHeight="1" thickBot="1" thickTop="1">
      <c r="A16" s="197"/>
      <c r="B16" s="199"/>
      <c r="C16" s="231"/>
      <c r="D16" s="194"/>
      <c r="E16" s="175"/>
      <c r="F16" s="40" t="b">
        <v>0</v>
      </c>
      <c r="G16" s="222"/>
      <c r="H16" s="255"/>
    </row>
    <row r="17" spans="1:8" ht="25.5" customHeight="1" thickBot="1" thickTop="1">
      <c r="A17" s="197"/>
      <c r="B17" s="199"/>
      <c r="C17" s="231"/>
      <c r="D17" s="194"/>
      <c r="E17" s="175"/>
      <c r="F17" s="40" t="b">
        <v>0</v>
      </c>
      <c r="G17" s="222"/>
      <c r="H17" s="255"/>
    </row>
    <row r="18" spans="1:8" ht="37.5" customHeight="1" thickBot="1" thickTop="1">
      <c r="A18" s="197"/>
      <c r="B18" s="199"/>
      <c r="C18" s="231"/>
      <c r="D18" s="195"/>
      <c r="E18" s="176"/>
      <c r="F18" s="41" t="b">
        <v>1</v>
      </c>
      <c r="G18" s="222"/>
      <c r="H18" s="255"/>
    </row>
    <row r="19" spans="1:8" ht="25.5" customHeight="1" thickBot="1" thickTop="1">
      <c r="A19" s="197"/>
      <c r="B19" s="199">
        <v>2</v>
      </c>
      <c r="C19" s="247" t="s">
        <v>206</v>
      </c>
      <c r="D19" s="193" t="s">
        <v>109</v>
      </c>
      <c r="E19" s="174"/>
      <c r="F19" s="98" t="b">
        <v>0</v>
      </c>
      <c r="G19" s="221" t="str">
        <f>IF(F19,1,IF(F21,2,IF(F22,3,IF(F23,4,IF(F24,5,"--")))))</f>
        <v>--</v>
      </c>
      <c r="H19" s="224"/>
    </row>
    <row r="20" spans="1:8" ht="42.75" customHeight="1" thickBot="1" thickTop="1">
      <c r="A20" s="197"/>
      <c r="B20" s="199"/>
      <c r="C20" s="250"/>
      <c r="D20" s="194"/>
      <c r="E20" s="175"/>
      <c r="F20" s="154" t="s">
        <v>249</v>
      </c>
      <c r="G20" s="222"/>
      <c r="H20" s="224"/>
    </row>
    <row r="21" spans="1:8" ht="25.5" customHeight="1" thickBot="1" thickTop="1">
      <c r="A21" s="197"/>
      <c r="B21" s="199"/>
      <c r="C21" s="250"/>
      <c r="D21" s="194"/>
      <c r="E21" s="175"/>
      <c r="F21" s="40" t="b">
        <v>0</v>
      </c>
      <c r="G21" s="222"/>
      <c r="H21" s="224"/>
    </row>
    <row r="22" spans="1:8" ht="25.5" customHeight="1" thickBot="1" thickTop="1">
      <c r="A22" s="197"/>
      <c r="B22" s="199"/>
      <c r="C22" s="250"/>
      <c r="D22" s="194"/>
      <c r="E22" s="175"/>
      <c r="F22" s="40" t="b">
        <v>0</v>
      </c>
      <c r="G22" s="222"/>
      <c r="H22" s="224"/>
    </row>
    <row r="23" spans="1:8" ht="25.5" customHeight="1" thickBot="1" thickTop="1">
      <c r="A23" s="197"/>
      <c r="B23" s="199"/>
      <c r="C23" s="250"/>
      <c r="D23" s="194"/>
      <c r="E23" s="175"/>
      <c r="F23" s="40" t="b">
        <v>0</v>
      </c>
      <c r="G23" s="222"/>
      <c r="H23" s="224"/>
    </row>
    <row r="24" spans="1:8" ht="25.5" customHeight="1" thickBot="1" thickTop="1">
      <c r="A24" s="197"/>
      <c r="B24" s="199"/>
      <c r="C24" s="250"/>
      <c r="D24" s="194"/>
      <c r="E24" s="175"/>
      <c r="F24" s="40" t="b">
        <v>0</v>
      </c>
      <c r="G24" s="222"/>
      <c r="H24" s="224"/>
    </row>
    <row r="25" spans="1:8" ht="30" customHeight="1" thickBot="1" thickTop="1">
      <c r="A25" s="198"/>
      <c r="B25" s="199"/>
      <c r="C25" s="251"/>
      <c r="D25" s="195"/>
      <c r="E25" s="176"/>
      <c r="F25" s="41" t="b">
        <v>1</v>
      </c>
      <c r="G25" s="225"/>
      <c r="H25" s="224"/>
    </row>
    <row r="26" spans="1:8" ht="25.5" customHeight="1" thickBot="1" thickTop="1">
      <c r="A26" s="199" t="s">
        <v>110</v>
      </c>
      <c r="B26" s="199">
        <v>3</v>
      </c>
      <c r="C26" s="247" t="s">
        <v>114</v>
      </c>
      <c r="D26" s="193" t="s">
        <v>115</v>
      </c>
      <c r="E26" s="174"/>
      <c r="F26" s="42" t="b">
        <v>0</v>
      </c>
      <c r="G26" s="221" t="str">
        <f>IF(F26,1,IF(F27,3,IF(F28,5,"--")))</f>
        <v>--</v>
      </c>
      <c r="H26" s="259"/>
    </row>
    <row r="27" spans="1:8" ht="25.5" customHeight="1" thickBot="1" thickTop="1">
      <c r="A27" s="199"/>
      <c r="B27" s="199"/>
      <c r="C27" s="250"/>
      <c r="D27" s="194"/>
      <c r="E27" s="175"/>
      <c r="F27" s="40" t="b">
        <v>0</v>
      </c>
      <c r="G27" s="222"/>
      <c r="H27" s="260"/>
    </row>
    <row r="28" spans="1:8" ht="25.5" customHeight="1" thickBot="1" thickTop="1">
      <c r="A28" s="199"/>
      <c r="B28" s="199"/>
      <c r="C28" s="250"/>
      <c r="D28" s="194"/>
      <c r="E28" s="175"/>
      <c r="F28" s="40" t="b">
        <v>0</v>
      </c>
      <c r="G28" s="222"/>
      <c r="H28" s="260"/>
    </row>
    <row r="29" spans="1:8" ht="163.5" customHeight="1" thickBot="1" thickTop="1">
      <c r="A29" s="199"/>
      <c r="B29" s="199"/>
      <c r="C29" s="250"/>
      <c r="D29" s="195"/>
      <c r="E29" s="176"/>
      <c r="F29" s="41" t="b">
        <v>1</v>
      </c>
      <c r="G29" s="222"/>
      <c r="H29" s="261"/>
    </row>
    <row r="30" spans="1:8" ht="27" customHeight="1" thickBot="1" thickTop="1">
      <c r="A30" s="199" t="s">
        <v>111</v>
      </c>
      <c r="B30" s="199">
        <v>4</v>
      </c>
      <c r="C30" s="247" t="s">
        <v>112</v>
      </c>
      <c r="D30" s="193" t="s">
        <v>113</v>
      </c>
      <c r="E30" s="174"/>
      <c r="F30" s="42" t="b">
        <v>0</v>
      </c>
      <c r="G30" s="221" t="str">
        <f>IF(F30,1,IF(F31,2,IF(F32,3,IF(F33,4,IF(F34,5,"--")))))</f>
        <v>--</v>
      </c>
      <c r="H30" s="255"/>
    </row>
    <row r="31" spans="1:8" ht="26.25" customHeight="1" thickBot="1" thickTop="1">
      <c r="A31" s="199"/>
      <c r="B31" s="199"/>
      <c r="C31" s="250"/>
      <c r="D31" s="194"/>
      <c r="E31" s="175"/>
      <c r="F31" s="40" t="b">
        <v>0</v>
      </c>
      <c r="G31" s="222"/>
      <c r="H31" s="255"/>
    </row>
    <row r="32" spans="1:8" ht="28.5" customHeight="1" thickBot="1" thickTop="1">
      <c r="A32" s="199"/>
      <c r="B32" s="199"/>
      <c r="C32" s="250"/>
      <c r="D32" s="194"/>
      <c r="E32" s="175"/>
      <c r="F32" s="40" t="b">
        <v>0</v>
      </c>
      <c r="G32" s="222"/>
      <c r="H32" s="255"/>
    </row>
    <row r="33" spans="1:8" ht="32.25" customHeight="1" thickBot="1" thickTop="1">
      <c r="A33" s="199"/>
      <c r="B33" s="199"/>
      <c r="C33" s="250"/>
      <c r="D33" s="194"/>
      <c r="E33" s="175"/>
      <c r="F33" s="40" t="b">
        <v>0</v>
      </c>
      <c r="G33" s="222"/>
      <c r="H33" s="255"/>
    </row>
    <row r="34" spans="1:8" ht="26.25" customHeight="1" thickBot="1" thickTop="1">
      <c r="A34" s="199"/>
      <c r="B34" s="199"/>
      <c r="C34" s="250"/>
      <c r="D34" s="194"/>
      <c r="E34" s="175"/>
      <c r="F34" s="40" t="b">
        <v>0</v>
      </c>
      <c r="G34" s="222"/>
      <c r="H34" s="255"/>
    </row>
    <row r="35" spans="1:8" ht="228" customHeight="1" thickBot="1" thickTop="1">
      <c r="A35" s="199"/>
      <c r="B35" s="199"/>
      <c r="C35" s="250"/>
      <c r="D35" s="195"/>
      <c r="E35" s="176"/>
      <c r="F35" s="41" t="b">
        <v>1</v>
      </c>
      <c r="G35" s="222"/>
      <c r="H35" s="255"/>
    </row>
    <row r="36" spans="1:8" ht="25.5" customHeight="1" thickBot="1" thickTop="1">
      <c r="A36" s="199" t="s">
        <v>116</v>
      </c>
      <c r="B36" s="199">
        <v>5</v>
      </c>
      <c r="C36" s="276" t="s">
        <v>119</v>
      </c>
      <c r="D36" s="212" t="s">
        <v>117</v>
      </c>
      <c r="E36" s="181"/>
      <c r="F36" s="42" t="b">
        <v>0</v>
      </c>
      <c r="G36" s="221" t="str">
        <f>IF(F36,1,IF(F37,2,IF(F38,3,IF(F39,4,IF(F40,5,"--")))))</f>
        <v>--</v>
      </c>
      <c r="H36" s="255"/>
    </row>
    <row r="37" spans="1:8" ht="25.5" customHeight="1" thickBot="1" thickTop="1">
      <c r="A37" s="199"/>
      <c r="B37" s="199"/>
      <c r="C37" s="277"/>
      <c r="D37" s="213"/>
      <c r="E37" s="182"/>
      <c r="F37" s="40" t="b">
        <v>0</v>
      </c>
      <c r="G37" s="222"/>
      <c r="H37" s="255"/>
    </row>
    <row r="38" spans="1:8" ht="25.5" customHeight="1" thickBot="1" thickTop="1">
      <c r="A38" s="199"/>
      <c r="B38" s="199"/>
      <c r="C38" s="277"/>
      <c r="D38" s="213"/>
      <c r="E38" s="182"/>
      <c r="F38" s="40" t="b">
        <v>0</v>
      </c>
      <c r="G38" s="222"/>
      <c r="H38" s="255"/>
    </row>
    <row r="39" spans="1:8" ht="25.5" customHeight="1" thickBot="1" thickTop="1">
      <c r="A39" s="199"/>
      <c r="B39" s="199"/>
      <c r="C39" s="277"/>
      <c r="D39" s="213"/>
      <c r="E39" s="182"/>
      <c r="F39" s="40" t="b">
        <v>0</v>
      </c>
      <c r="G39" s="222"/>
      <c r="H39" s="255"/>
    </row>
    <row r="40" spans="1:8" ht="26.25" customHeight="1" thickBot="1" thickTop="1">
      <c r="A40" s="199"/>
      <c r="B40" s="199"/>
      <c r="C40" s="277"/>
      <c r="D40" s="213"/>
      <c r="E40" s="182"/>
      <c r="F40" s="40" t="b">
        <v>0</v>
      </c>
      <c r="G40" s="222"/>
      <c r="H40" s="255"/>
    </row>
    <row r="41" spans="1:8" ht="36.75" customHeight="1" thickBot="1" thickTop="1">
      <c r="A41" s="199"/>
      <c r="B41" s="199"/>
      <c r="C41" s="278"/>
      <c r="D41" s="214"/>
      <c r="E41" s="183"/>
      <c r="F41" s="41" t="b">
        <v>1</v>
      </c>
      <c r="G41" s="222"/>
      <c r="H41" s="255"/>
    </row>
    <row r="42" spans="1:8" ht="40.5" customHeight="1" thickTop="1">
      <c r="A42" s="200" t="s">
        <v>120</v>
      </c>
      <c r="B42" s="200">
        <v>6</v>
      </c>
      <c r="C42" s="193" t="s">
        <v>118</v>
      </c>
      <c r="D42" s="193" t="s">
        <v>121</v>
      </c>
      <c r="E42" s="174"/>
      <c r="F42" s="99" t="b">
        <v>0</v>
      </c>
      <c r="G42" s="221" t="str">
        <f>IF(F42,1,IF(F43,2,IF(F44,3,IF(F45,4,IF(F46,5,"--")))))</f>
        <v>--</v>
      </c>
      <c r="H42" s="259"/>
    </row>
    <row r="43" spans="1:8" ht="40.5" customHeight="1">
      <c r="A43" s="201"/>
      <c r="B43" s="201"/>
      <c r="C43" s="194"/>
      <c r="D43" s="194"/>
      <c r="E43" s="175"/>
      <c r="F43" s="43" t="b">
        <v>0</v>
      </c>
      <c r="G43" s="222"/>
      <c r="H43" s="260"/>
    </row>
    <row r="44" spans="1:8" ht="42.75" customHeight="1">
      <c r="A44" s="201"/>
      <c r="B44" s="201"/>
      <c r="C44" s="194"/>
      <c r="D44" s="194"/>
      <c r="E44" s="175"/>
      <c r="F44" s="43" t="b">
        <v>0</v>
      </c>
      <c r="G44" s="222"/>
      <c r="H44" s="260"/>
    </row>
    <row r="45" spans="1:8" ht="43.5" customHeight="1">
      <c r="A45" s="201"/>
      <c r="B45" s="201"/>
      <c r="C45" s="194"/>
      <c r="D45" s="194"/>
      <c r="E45" s="175"/>
      <c r="F45" s="43" t="b">
        <v>0</v>
      </c>
      <c r="G45" s="222"/>
      <c r="H45" s="260"/>
    </row>
    <row r="46" spans="1:8" ht="46.5" customHeight="1">
      <c r="A46" s="201"/>
      <c r="B46" s="201"/>
      <c r="C46" s="194"/>
      <c r="D46" s="194"/>
      <c r="E46" s="175"/>
      <c r="F46" s="44" t="b">
        <v>0</v>
      </c>
      <c r="G46" s="222"/>
      <c r="H46" s="260"/>
    </row>
    <row r="47" spans="1:8" ht="166.5" customHeight="1" thickBot="1">
      <c r="A47" s="202"/>
      <c r="B47" s="202"/>
      <c r="C47" s="195"/>
      <c r="D47" s="195"/>
      <c r="E47" s="176"/>
      <c r="F47" s="100" t="b">
        <v>1</v>
      </c>
      <c r="G47" s="222"/>
      <c r="H47" s="261"/>
    </row>
    <row r="48" spans="1:8" ht="45.75" customHeight="1" thickBot="1" thickTop="1">
      <c r="A48" s="199" t="s">
        <v>122</v>
      </c>
      <c r="B48" s="199">
        <v>7</v>
      </c>
      <c r="C48" s="193" t="s">
        <v>123</v>
      </c>
      <c r="D48" s="193" t="s">
        <v>124</v>
      </c>
      <c r="E48" s="174"/>
      <c r="F48" s="45" t="b">
        <v>0</v>
      </c>
      <c r="G48" s="221" t="str">
        <f>IF(F48,1,IF(F49,2,IF(F50,3,IF(F51,4,IF(F52,5,"--")))))</f>
        <v>--</v>
      </c>
      <c r="H48" s="255"/>
    </row>
    <row r="49" spans="1:8" ht="54.75" customHeight="1" thickBot="1" thickTop="1">
      <c r="A49" s="199"/>
      <c r="B49" s="199"/>
      <c r="C49" s="194"/>
      <c r="D49" s="194"/>
      <c r="E49" s="175"/>
      <c r="F49" s="46" t="b">
        <v>0</v>
      </c>
      <c r="G49" s="222"/>
      <c r="H49" s="255"/>
    </row>
    <row r="50" spans="1:8" ht="39.75" customHeight="1" thickBot="1" thickTop="1">
      <c r="A50" s="199"/>
      <c r="B50" s="199"/>
      <c r="C50" s="194"/>
      <c r="D50" s="194"/>
      <c r="E50" s="175"/>
      <c r="F50" s="40" t="b">
        <v>0</v>
      </c>
      <c r="G50" s="222"/>
      <c r="H50" s="255"/>
    </row>
    <row r="51" spans="1:8" ht="37.5" customHeight="1" thickBot="1" thickTop="1">
      <c r="A51" s="199"/>
      <c r="B51" s="199"/>
      <c r="C51" s="194"/>
      <c r="D51" s="194"/>
      <c r="E51" s="175"/>
      <c r="F51" s="40" t="b">
        <v>0</v>
      </c>
      <c r="G51" s="222"/>
      <c r="H51" s="255"/>
    </row>
    <row r="52" spans="1:8" ht="40.5" customHeight="1" thickBot="1" thickTop="1">
      <c r="A52" s="199"/>
      <c r="B52" s="199"/>
      <c r="C52" s="194"/>
      <c r="D52" s="194"/>
      <c r="E52" s="175"/>
      <c r="F52" s="40" t="b">
        <v>0</v>
      </c>
      <c r="G52" s="222"/>
      <c r="H52" s="255"/>
    </row>
    <row r="53" spans="1:8" ht="21.75" customHeight="1" thickBot="1" thickTop="1">
      <c r="A53" s="199"/>
      <c r="B53" s="199"/>
      <c r="C53" s="195"/>
      <c r="D53" s="195"/>
      <c r="E53" s="176"/>
      <c r="F53" s="41" t="b">
        <v>1</v>
      </c>
      <c r="G53" s="222"/>
      <c r="H53" s="255"/>
    </row>
    <row r="54" spans="1:8" ht="44.25" customHeight="1" thickBot="1" thickTop="1">
      <c r="A54" s="199" t="s">
        <v>125</v>
      </c>
      <c r="B54" s="199">
        <v>8</v>
      </c>
      <c r="C54" s="193" t="s">
        <v>127</v>
      </c>
      <c r="D54" s="193" t="s">
        <v>126</v>
      </c>
      <c r="E54" s="174"/>
      <c r="F54" s="42" t="b">
        <v>0</v>
      </c>
      <c r="G54" s="221" t="str">
        <f>IF(F54,1,IF(F55,2,IF(F56,3,IF(F57,4,IF(F58,5,"--")))))</f>
        <v>--</v>
      </c>
      <c r="H54" s="254"/>
    </row>
    <row r="55" spans="1:8" ht="39.75" customHeight="1" thickBot="1" thickTop="1">
      <c r="A55" s="199"/>
      <c r="B55" s="199"/>
      <c r="C55" s="194"/>
      <c r="D55" s="194"/>
      <c r="E55" s="175"/>
      <c r="F55" s="40" t="b">
        <v>0</v>
      </c>
      <c r="G55" s="222"/>
      <c r="H55" s="254"/>
    </row>
    <row r="56" spans="1:8" ht="41.25" customHeight="1" thickBot="1" thickTop="1">
      <c r="A56" s="199"/>
      <c r="B56" s="199"/>
      <c r="C56" s="194"/>
      <c r="D56" s="194"/>
      <c r="E56" s="175"/>
      <c r="F56" s="40" t="b">
        <v>0</v>
      </c>
      <c r="G56" s="222"/>
      <c r="H56" s="254"/>
    </row>
    <row r="57" spans="1:8" ht="42" customHeight="1" thickBot="1" thickTop="1">
      <c r="A57" s="199"/>
      <c r="B57" s="199"/>
      <c r="C57" s="194"/>
      <c r="D57" s="194"/>
      <c r="E57" s="175"/>
      <c r="F57" s="40" t="b">
        <v>0</v>
      </c>
      <c r="G57" s="222"/>
      <c r="H57" s="254"/>
    </row>
    <row r="58" spans="1:8" ht="42" customHeight="1" thickBot="1" thickTop="1">
      <c r="A58" s="199"/>
      <c r="B58" s="199"/>
      <c r="C58" s="194"/>
      <c r="D58" s="194"/>
      <c r="E58" s="175"/>
      <c r="F58" s="40" t="b">
        <v>0</v>
      </c>
      <c r="G58" s="222"/>
      <c r="H58" s="254"/>
    </row>
    <row r="59" spans="1:8" ht="48" customHeight="1" thickBot="1" thickTop="1">
      <c r="A59" s="199"/>
      <c r="B59" s="199"/>
      <c r="C59" s="195"/>
      <c r="D59" s="195"/>
      <c r="E59" s="176"/>
      <c r="F59" s="41" t="b">
        <v>1</v>
      </c>
      <c r="G59" s="222"/>
      <c r="H59" s="254"/>
    </row>
    <row r="60" spans="1:8" ht="30.75" customHeight="1" thickBot="1" thickTop="1">
      <c r="A60" s="196" t="s">
        <v>108</v>
      </c>
      <c r="B60" s="199">
        <v>9</v>
      </c>
      <c r="C60" s="193" t="s">
        <v>86</v>
      </c>
      <c r="D60" s="193" t="s">
        <v>128</v>
      </c>
      <c r="E60" s="174"/>
      <c r="F60" s="42" t="b">
        <v>0</v>
      </c>
      <c r="G60" s="221" t="str">
        <f>IF(F60,1,IF(F61,3,IF(F62,5,"--")))</f>
        <v>--</v>
      </c>
      <c r="H60" s="255"/>
    </row>
    <row r="61" spans="1:8" ht="27" customHeight="1" thickBot="1" thickTop="1">
      <c r="A61" s="197"/>
      <c r="B61" s="199"/>
      <c r="C61" s="194"/>
      <c r="D61" s="194"/>
      <c r="E61" s="175"/>
      <c r="F61" s="40" t="b">
        <v>0</v>
      </c>
      <c r="G61" s="222"/>
      <c r="H61" s="255"/>
    </row>
    <row r="62" spans="1:8" ht="27.75" customHeight="1" thickBot="1" thickTop="1">
      <c r="A62" s="197"/>
      <c r="B62" s="199"/>
      <c r="C62" s="194"/>
      <c r="D62" s="194"/>
      <c r="E62" s="175"/>
      <c r="F62" s="40" t="b">
        <v>0</v>
      </c>
      <c r="G62" s="222"/>
      <c r="H62" s="255"/>
    </row>
    <row r="63" spans="1:8" ht="102" customHeight="1" thickBot="1" thickTop="1">
      <c r="A63" s="197"/>
      <c r="B63" s="199"/>
      <c r="C63" s="195"/>
      <c r="D63" s="195"/>
      <c r="E63" s="176"/>
      <c r="F63" s="41" t="b">
        <v>1</v>
      </c>
      <c r="G63" s="222"/>
      <c r="H63" s="255"/>
    </row>
    <row r="64" spans="1:8" ht="29.25" customHeight="1" thickTop="1">
      <c r="A64" s="197"/>
      <c r="B64" s="196">
        <v>10</v>
      </c>
      <c r="C64" s="193" t="s">
        <v>207</v>
      </c>
      <c r="D64" s="193" t="s">
        <v>129</v>
      </c>
      <c r="E64" s="174"/>
      <c r="F64" s="42" t="b">
        <v>0</v>
      </c>
      <c r="G64" s="221" t="str">
        <f>IF(F64,1,IF(F65,3,IF(F66,5,"--")))</f>
        <v>--</v>
      </c>
      <c r="H64" s="256"/>
    </row>
    <row r="65" spans="1:8" ht="28.5" customHeight="1">
      <c r="A65" s="197"/>
      <c r="B65" s="197"/>
      <c r="C65" s="194"/>
      <c r="D65" s="194"/>
      <c r="E65" s="175"/>
      <c r="F65" s="40" t="b">
        <v>0</v>
      </c>
      <c r="G65" s="222"/>
      <c r="H65" s="257"/>
    </row>
    <row r="66" spans="1:8" ht="27.75" customHeight="1">
      <c r="A66" s="197"/>
      <c r="B66" s="197"/>
      <c r="C66" s="194"/>
      <c r="D66" s="194"/>
      <c r="E66" s="175"/>
      <c r="F66" s="40" t="b">
        <v>0</v>
      </c>
      <c r="G66" s="222"/>
      <c r="H66" s="257"/>
    </row>
    <row r="67" spans="1:8" ht="47.25" customHeight="1" thickBot="1">
      <c r="A67" s="198"/>
      <c r="B67" s="198"/>
      <c r="C67" s="195"/>
      <c r="D67" s="195"/>
      <c r="E67" s="176"/>
      <c r="F67" s="47" t="b">
        <v>1</v>
      </c>
      <c r="G67" s="222"/>
      <c r="H67" s="258"/>
    </row>
    <row r="68" spans="1:8" ht="36.75" customHeight="1" thickBot="1" thickTop="1">
      <c r="A68" s="196" t="s">
        <v>116</v>
      </c>
      <c r="B68" s="199">
        <v>11</v>
      </c>
      <c r="C68" s="193" t="s">
        <v>96</v>
      </c>
      <c r="D68" s="193" t="s">
        <v>130</v>
      </c>
      <c r="E68" s="174"/>
      <c r="F68" s="48" t="b">
        <v>0</v>
      </c>
      <c r="G68" s="221" t="str">
        <f>IF(F68,1,IF(F69,3,IF(F70,5,"--")))</f>
        <v>--</v>
      </c>
      <c r="H68" s="255"/>
    </row>
    <row r="69" spans="1:8" ht="42.75" customHeight="1" thickBot="1" thickTop="1">
      <c r="A69" s="197"/>
      <c r="B69" s="199"/>
      <c r="C69" s="194"/>
      <c r="D69" s="194"/>
      <c r="E69" s="175"/>
      <c r="F69" s="40" t="b">
        <v>0</v>
      </c>
      <c r="G69" s="222"/>
      <c r="H69" s="255"/>
    </row>
    <row r="70" spans="1:8" ht="47.25" customHeight="1" thickBot="1" thickTop="1">
      <c r="A70" s="197"/>
      <c r="B70" s="199"/>
      <c r="C70" s="194"/>
      <c r="D70" s="194"/>
      <c r="E70" s="175"/>
      <c r="F70" s="49" t="b">
        <v>0</v>
      </c>
      <c r="G70" s="222"/>
      <c r="H70" s="255"/>
    </row>
    <row r="71" spans="1:8" ht="41.25" customHeight="1" thickBot="1" thickTop="1">
      <c r="A71" s="197"/>
      <c r="B71" s="199"/>
      <c r="C71" s="194"/>
      <c r="D71" s="195"/>
      <c r="E71" s="176"/>
      <c r="F71" s="101" t="b">
        <v>1</v>
      </c>
      <c r="G71" s="222"/>
      <c r="H71" s="255"/>
    </row>
    <row r="72" spans="1:8" ht="25.5" customHeight="1" thickBot="1" thickTop="1">
      <c r="A72" s="197"/>
      <c r="B72" s="199">
        <v>12</v>
      </c>
      <c r="C72" s="193" t="s">
        <v>97</v>
      </c>
      <c r="D72" s="193" t="s">
        <v>131</v>
      </c>
      <c r="E72" s="174"/>
      <c r="F72" s="42" t="b">
        <v>0</v>
      </c>
      <c r="G72" s="221" t="str">
        <f>IF(F72,1,IF(F73,3,IF(F74,5,"--")))</f>
        <v>--</v>
      </c>
      <c r="H72" s="224"/>
    </row>
    <row r="73" spans="1:8" ht="25.5" customHeight="1" thickBot="1" thickTop="1">
      <c r="A73" s="197"/>
      <c r="B73" s="199"/>
      <c r="C73" s="194"/>
      <c r="D73" s="194"/>
      <c r="E73" s="175"/>
      <c r="F73" s="50" t="b">
        <v>0</v>
      </c>
      <c r="G73" s="222"/>
      <c r="H73" s="224"/>
    </row>
    <row r="74" spans="1:8" ht="25.5" customHeight="1" thickBot="1" thickTop="1">
      <c r="A74" s="197"/>
      <c r="B74" s="199"/>
      <c r="C74" s="194"/>
      <c r="D74" s="194"/>
      <c r="E74" s="175"/>
      <c r="F74" s="40" t="b">
        <v>0</v>
      </c>
      <c r="G74" s="222"/>
      <c r="H74" s="224"/>
    </row>
    <row r="75" spans="1:8" ht="112.5" customHeight="1" thickBot="1" thickTop="1">
      <c r="A75" s="197"/>
      <c r="B75" s="199"/>
      <c r="C75" s="195"/>
      <c r="D75" s="195"/>
      <c r="E75" s="176"/>
      <c r="F75" s="41" t="b">
        <v>1</v>
      </c>
      <c r="G75" s="222"/>
      <c r="H75" s="224"/>
    </row>
    <row r="76" spans="1:8" ht="25.5" customHeight="1" thickBot="1" thickTop="1">
      <c r="A76" s="197"/>
      <c r="B76" s="199">
        <v>13</v>
      </c>
      <c r="C76" s="247" t="s">
        <v>63</v>
      </c>
      <c r="D76" s="193" t="s">
        <v>132</v>
      </c>
      <c r="E76" s="174"/>
      <c r="F76" s="42" t="b">
        <v>0</v>
      </c>
      <c r="G76" s="221" t="str">
        <f>IF(F76,1,IF(F77,5,"--"))</f>
        <v>--</v>
      </c>
      <c r="H76" s="224"/>
    </row>
    <row r="77" spans="1:8" ht="23.25" customHeight="1" thickBot="1" thickTop="1">
      <c r="A77" s="197"/>
      <c r="B77" s="199"/>
      <c r="C77" s="250"/>
      <c r="D77" s="194"/>
      <c r="E77" s="175"/>
      <c r="F77" s="47" t="b">
        <v>0</v>
      </c>
      <c r="G77" s="222"/>
      <c r="H77" s="224"/>
    </row>
    <row r="78" spans="1:8" ht="118.5" customHeight="1" thickBot="1" thickTop="1">
      <c r="A78" s="197"/>
      <c r="B78" s="199"/>
      <c r="C78" s="251"/>
      <c r="D78" s="195"/>
      <c r="E78" s="176"/>
      <c r="F78" s="41" t="b">
        <v>1</v>
      </c>
      <c r="G78" s="222"/>
      <c r="H78" s="224"/>
    </row>
    <row r="79" spans="1:8" ht="21.75" customHeight="1" thickBot="1" thickTop="1">
      <c r="A79" s="197"/>
      <c r="B79" s="199">
        <v>14</v>
      </c>
      <c r="C79" s="193" t="s">
        <v>133</v>
      </c>
      <c r="D79" s="193" t="s">
        <v>134</v>
      </c>
      <c r="E79" s="174"/>
      <c r="F79" s="42" t="b">
        <v>0</v>
      </c>
      <c r="G79" s="221" t="str">
        <f>IF(F79,1,IF(F80,5,"--"))</f>
        <v>--</v>
      </c>
      <c r="H79" s="224"/>
    </row>
    <row r="80" spans="1:8" ht="19.5" customHeight="1" thickBot="1" thickTop="1">
      <c r="A80" s="197"/>
      <c r="B80" s="199"/>
      <c r="C80" s="194"/>
      <c r="D80" s="194"/>
      <c r="E80" s="175"/>
      <c r="F80" s="47" t="b">
        <v>0</v>
      </c>
      <c r="G80" s="222"/>
      <c r="H80" s="224"/>
    </row>
    <row r="81" spans="1:8" ht="159" customHeight="1" thickBot="1" thickTop="1">
      <c r="A81" s="197"/>
      <c r="B81" s="199"/>
      <c r="C81" s="195"/>
      <c r="D81" s="195"/>
      <c r="E81" s="176"/>
      <c r="F81" s="41" t="b">
        <v>1</v>
      </c>
      <c r="G81" s="222"/>
      <c r="H81" s="224"/>
    </row>
    <row r="82" spans="1:8" ht="51" customHeight="1" thickBot="1" thickTop="1">
      <c r="A82" s="197"/>
      <c r="B82" s="199">
        <v>15</v>
      </c>
      <c r="C82" s="247" t="s">
        <v>135</v>
      </c>
      <c r="D82" s="193" t="s">
        <v>136</v>
      </c>
      <c r="E82" s="174"/>
      <c r="F82" s="42" t="b">
        <v>0</v>
      </c>
      <c r="G82" s="221" t="str">
        <f>IF(F82,1,IF(F83,3,IF(F84,5,"--")))</f>
        <v>--</v>
      </c>
      <c r="H82" s="224"/>
    </row>
    <row r="83" spans="1:8" ht="42.75" customHeight="1" thickBot="1" thickTop="1">
      <c r="A83" s="197"/>
      <c r="B83" s="199"/>
      <c r="C83" s="250"/>
      <c r="D83" s="194"/>
      <c r="E83" s="175"/>
      <c r="F83" s="47" t="b">
        <v>0</v>
      </c>
      <c r="G83" s="222"/>
      <c r="H83" s="224"/>
    </row>
    <row r="84" spans="1:8" ht="47.25" customHeight="1" thickBot="1" thickTop="1">
      <c r="A84" s="197"/>
      <c r="B84" s="199"/>
      <c r="C84" s="250"/>
      <c r="D84" s="194"/>
      <c r="E84" s="175"/>
      <c r="F84" s="40" t="b">
        <v>0</v>
      </c>
      <c r="G84" s="222"/>
      <c r="H84" s="224"/>
    </row>
    <row r="85" spans="1:8" ht="28.5" customHeight="1" thickBot="1" thickTop="1">
      <c r="A85" s="197"/>
      <c r="B85" s="199"/>
      <c r="C85" s="251"/>
      <c r="D85" s="195"/>
      <c r="E85" s="176"/>
      <c r="F85" s="41" t="b">
        <v>1</v>
      </c>
      <c r="G85" s="222"/>
      <c r="H85" s="224"/>
    </row>
    <row r="86" spans="1:9" ht="25.5" customHeight="1" thickBot="1" thickTop="1">
      <c r="A86" s="197"/>
      <c r="B86" s="199">
        <v>16</v>
      </c>
      <c r="C86" s="247" t="s">
        <v>64</v>
      </c>
      <c r="D86" s="193" t="s">
        <v>137</v>
      </c>
      <c r="E86" s="174"/>
      <c r="F86" s="42" t="b">
        <v>0</v>
      </c>
      <c r="G86" s="221" t="str">
        <f>IF(F86,1,IF(F87,5,"--"))</f>
        <v>--</v>
      </c>
      <c r="H86" s="224"/>
      <c r="I86" s="87"/>
    </row>
    <row r="87" spans="1:9" ht="25.5" customHeight="1" thickBot="1" thickTop="1">
      <c r="A87" s="197"/>
      <c r="B87" s="199"/>
      <c r="C87" s="250"/>
      <c r="D87" s="194"/>
      <c r="E87" s="175"/>
      <c r="F87" s="47" t="b">
        <v>0</v>
      </c>
      <c r="G87" s="222"/>
      <c r="H87" s="224"/>
      <c r="I87" s="87"/>
    </row>
    <row r="88" spans="1:9" ht="24.75" customHeight="1" thickBot="1" thickTop="1">
      <c r="A88" s="197"/>
      <c r="B88" s="199"/>
      <c r="C88" s="251"/>
      <c r="D88" s="195"/>
      <c r="E88" s="176"/>
      <c r="F88" s="41" t="b">
        <v>1</v>
      </c>
      <c r="G88" s="222"/>
      <c r="H88" s="224"/>
      <c r="I88" s="87"/>
    </row>
    <row r="89" spans="1:8" ht="31.5" customHeight="1" thickBot="1" thickTop="1">
      <c r="A89" s="197"/>
      <c r="B89" s="199">
        <v>17</v>
      </c>
      <c r="C89" s="247" t="s">
        <v>138</v>
      </c>
      <c r="D89" s="193" t="s">
        <v>145</v>
      </c>
      <c r="E89" s="174"/>
      <c r="F89" s="42" t="b">
        <v>0</v>
      </c>
      <c r="G89" s="221" t="str">
        <f>IF(F89,1,IF(F90,5,"--"))</f>
        <v>--</v>
      </c>
      <c r="H89" s="224"/>
    </row>
    <row r="90" spans="1:8" ht="25.5" customHeight="1" thickBot="1" thickTop="1">
      <c r="A90" s="197"/>
      <c r="B90" s="199"/>
      <c r="C90" s="250"/>
      <c r="D90" s="194"/>
      <c r="E90" s="175"/>
      <c r="F90" s="47" t="b">
        <v>0</v>
      </c>
      <c r="G90" s="222"/>
      <c r="H90" s="224"/>
    </row>
    <row r="91" spans="1:8" ht="26.25" customHeight="1" thickBot="1" thickTop="1">
      <c r="A91" s="197"/>
      <c r="B91" s="199"/>
      <c r="C91" s="251"/>
      <c r="D91" s="195"/>
      <c r="E91" s="176"/>
      <c r="F91" s="41" t="b">
        <v>1</v>
      </c>
      <c r="G91" s="222"/>
      <c r="H91" s="224"/>
    </row>
    <row r="92" spans="1:8" ht="23.25" customHeight="1" thickBot="1" thickTop="1">
      <c r="A92" s="197"/>
      <c r="B92" s="199">
        <v>18</v>
      </c>
      <c r="C92" s="209" t="s">
        <v>65</v>
      </c>
      <c r="D92" s="203" t="s">
        <v>146</v>
      </c>
      <c r="E92" s="178"/>
      <c r="F92" s="42" t="b">
        <v>0</v>
      </c>
      <c r="G92" s="221" t="str">
        <f>IF(F92,1,IF(F93,5,"--"))</f>
        <v>--</v>
      </c>
      <c r="H92" s="224"/>
    </row>
    <row r="93" spans="1:8" ht="27.75" customHeight="1" thickBot="1" thickTop="1">
      <c r="A93" s="197"/>
      <c r="B93" s="199"/>
      <c r="C93" s="210"/>
      <c r="D93" s="204"/>
      <c r="E93" s="179"/>
      <c r="F93" s="40" t="b">
        <v>0</v>
      </c>
      <c r="G93" s="222"/>
      <c r="H93" s="224"/>
    </row>
    <row r="94" spans="1:8" ht="26.25" customHeight="1" thickBot="1" thickTop="1">
      <c r="A94" s="198"/>
      <c r="B94" s="199"/>
      <c r="C94" s="211"/>
      <c r="D94" s="205"/>
      <c r="E94" s="180"/>
      <c r="F94" s="102" t="b">
        <v>1</v>
      </c>
      <c r="G94" s="222"/>
      <c r="H94" s="224"/>
    </row>
    <row r="95" spans="2:8" ht="21.75" thickBot="1" thickTop="1">
      <c r="B95" s="51"/>
      <c r="C95" s="52"/>
      <c r="D95" s="54"/>
      <c r="E95" s="54"/>
      <c r="F95" s="127" t="s">
        <v>59</v>
      </c>
      <c r="G95" s="5">
        <f>IF(AND(G13=5,G26=5,G68=5),E98*5,SUM(G13:G94))</f>
        <v>0</v>
      </c>
      <c r="H95" s="133">
        <f>IF(AND(G13=5,G26=5,G68=5),"SCORE MAX - Triple Contrainte","")</f>
      </c>
    </row>
    <row r="96" spans="2:6" ht="16.5" thickTop="1">
      <c r="B96" s="53"/>
      <c r="C96" s="54"/>
      <c r="D96" s="54"/>
      <c r="E96" s="54"/>
      <c r="F96" s="55"/>
    </row>
    <row r="97" spans="1:9" ht="15.75">
      <c r="A97" s="56"/>
      <c r="B97" s="53"/>
      <c r="C97" s="120" t="s">
        <v>234</v>
      </c>
      <c r="D97" s="122" t="s">
        <v>215</v>
      </c>
      <c r="E97" s="97">
        <f>E98-COUNTIF(G13:G94,"--")</f>
        <v>0</v>
      </c>
      <c r="F97" s="58"/>
      <c r="G97" s="88"/>
      <c r="I97" s="2"/>
    </row>
    <row r="98" spans="1:9" ht="15.75">
      <c r="A98" s="54"/>
      <c r="B98" s="53"/>
      <c r="C98" s="121" t="s">
        <v>50</v>
      </c>
      <c r="D98" s="123" t="s">
        <v>216</v>
      </c>
      <c r="E98" s="97">
        <f>(B92+1)-B13</f>
        <v>18</v>
      </c>
      <c r="F98" s="58"/>
      <c r="G98" s="89"/>
      <c r="I98" s="2"/>
    </row>
    <row r="99" spans="2:6" ht="25.5" customHeight="1" thickBot="1">
      <c r="B99" s="59"/>
      <c r="C99" s="60"/>
      <c r="D99" s="60"/>
      <c r="E99" s="60"/>
      <c r="F99" s="60"/>
    </row>
    <row r="100" spans="2:8" ht="19.5" thickBot="1" thickTop="1">
      <c r="B100" s="244" t="s">
        <v>73</v>
      </c>
      <c r="C100" s="245"/>
      <c r="D100" s="245"/>
      <c r="E100" s="245"/>
      <c r="F100" s="245"/>
      <c r="G100" s="245"/>
      <c r="H100" s="246"/>
    </row>
    <row r="101" spans="1:8" ht="33" thickBot="1" thickTop="1">
      <c r="A101" s="38" t="s">
        <v>105</v>
      </c>
      <c r="B101" s="61"/>
      <c r="C101" s="4" t="s">
        <v>58</v>
      </c>
      <c r="D101" s="39" t="s">
        <v>106</v>
      </c>
      <c r="E101" s="141" t="s">
        <v>152</v>
      </c>
      <c r="F101" s="39" t="s">
        <v>72</v>
      </c>
      <c r="G101" s="4" t="s">
        <v>188</v>
      </c>
      <c r="H101" s="38" t="s">
        <v>204</v>
      </c>
    </row>
    <row r="102" spans="1:8" ht="78" customHeight="1" thickBot="1" thickTop="1">
      <c r="A102" s="196" t="s">
        <v>110</v>
      </c>
      <c r="B102" s="199">
        <v>19</v>
      </c>
      <c r="C102" s="247" t="s">
        <v>208</v>
      </c>
      <c r="D102" s="193" t="s">
        <v>147</v>
      </c>
      <c r="E102" s="174"/>
      <c r="F102" s="42" t="b">
        <v>0</v>
      </c>
      <c r="G102" s="221" t="str">
        <f>IF(F102,1,IF(F103,3,IF(F104,5,"--")))</f>
        <v>--</v>
      </c>
      <c r="H102" s="253"/>
    </row>
    <row r="103" spans="1:8" ht="74.25" customHeight="1" thickBot="1" thickTop="1">
      <c r="A103" s="197"/>
      <c r="B103" s="199"/>
      <c r="C103" s="250"/>
      <c r="D103" s="194"/>
      <c r="E103" s="175"/>
      <c r="F103" s="40" t="b">
        <v>0</v>
      </c>
      <c r="G103" s="222"/>
      <c r="H103" s="253"/>
    </row>
    <row r="104" spans="1:8" ht="62.25" customHeight="1" thickBot="1" thickTop="1">
      <c r="A104" s="197"/>
      <c r="B104" s="199"/>
      <c r="C104" s="250"/>
      <c r="D104" s="194"/>
      <c r="E104" s="175"/>
      <c r="F104" s="40" t="b">
        <v>0</v>
      </c>
      <c r="G104" s="222"/>
      <c r="H104" s="253"/>
    </row>
    <row r="105" spans="1:8" ht="32.25" customHeight="1" thickBot="1" thickTop="1">
      <c r="A105" s="197"/>
      <c r="B105" s="199"/>
      <c r="C105" s="250"/>
      <c r="D105" s="195"/>
      <c r="E105" s="176"/>
      <c r="F105" s="41" t="b">
        <v>1</v>
      </c>
      <c r="G105" s="222"/>
      <c r="H105" s="253"/>
    </row>
    <row r="106" spans="1:8" ht="62.25" customHeight="1" thickBot="1" thickTop="1">
      <c r="A106" s="197"/>
      <c r="B106" s="199">
        <v>20</v>
      </c>
      <c r="C106" s="247" t="s">
        <v>149</v>
      </c>
      <c r="D106" s="193" t="s">
        <v>148</v>
      </c>
      <c r="E106" s="174"/>
      <c r="F106" s="42" t="b">
        <v>0</v>
      </c>
      <c r="G106" s="221" t="str">
        <f>IF(F106,1,IF(F107,5,"--"))</f>
        <v>--</v>
      </c>
      <c r="H106" s="233"/>
    </row>
    <row r="107" spans="1:8" ht="80.25" customHeight="1" thickBot="1" thickTop="1">
      <c r="A107" s="197"/>
      <c r="B107" s="199"/>
      <c r="C107" s="250"/>
      <c r="D107" s="194"/>
      <c r="E107" s="175"/>
      <c r="F107" s="91" t="b">
        <v>0</v>
      </c>
      <c r="G107" s="222"/>
      <c r="H107" s="233"/>
    </row>
    <row r="108" spans="1:8" ht="27" customHeight="1" thickBot="1" thickTop="1">
      <c r="A108" s="198"/>
      <c r="B108" s="199"/>
      <c r="C108" s="251"/>
      <c r="D108" s="195"/>
      <c r="E108" s="176"/>
      <c r="F108" s="103" t="b">
        <v>1</v>
      </c>
      <c r="G108" s="222"/>
      <c r="H108" s="233"/>
    </row>
    <row r="109" spans="1:8" ht="83.25" customHeight="1" thickBot="1" thickTop="1">
      <c r="A109" s="196" t="s">
        <v>125</v>
      </c>
      <c r="B109" s="196">
        <v>21</v>
      </c>
      <c r="C109" s="203" t="s">
        <v>150</v>
      </c>
      <c r="D109" s="203" t="s">
        <v>209</v>
      </c>
      <c r="E109" s="178"/>
      <c r="F109" s="42" t="b">
        <v>0</v>
      </c>
      <c r="G109" s="221" t="str">
        <f>IF(F109,1,IF(F110,3,IF(F111,5,"--")))</f>
        <v>--</v>
      </c>
      <c r="H109" s="223"/>
    </row>
    <row r="110" spans="1:8" ht="55.5" customHeight="1" thickBot="1" thickTop="1">
      <c r="A110" s="197"/>
      <c r="B110" s="197"/>
      <c r="C110" s="204"/>
      <c r="D110" s="204"/>
      <c r="E110" s="179"/>
      <c r="F110" s="92" t="b">
        <v>0</v>
      </c>
      <c r="G110" s="222"/>
      <c r="H110" s="223"/>
    </row>
    <row r="111" spans="1:8" ht="56.25" customHeight="1" thickBot="1" thickTop="1">
      <c r="A111" s="197"/>
      <c r="B111" s="197"/>
      <c r="C111" s="204"/>
      <c r="D111" s="204"/>
      <c r="E111" s="179"/>
      <c r="F111" s="92" t="b">
        <v>0</v>
      </c>
      <c r="G111" s="222"/>
      <c r="H111" s="223"/>
    </row>
    <row r="112" spans="1:8" ht="59.25" customHeight="1" thickBot="1" thickTop="1">
      <c r="A112" s="198"/>
      <c r="B112" s="198"/>
      <c r="C112" s="205"/>
      <c r="D112" s="205"/>
      <c r="E112" s="180"/>
      <c r="F112" s="41" t="b">
        <v>1</v>
      </c>
      <c r="G112" s="222"/>
      <c r="H112" s="223"/>
    </row>
    <row r="113" spans="1:8" ht="55.5" customHeight="1" thickTop="1">
      <c r="A113" s="196" t="s">
        <v>122</v>
      </c>
      <c r="B113" s="196">
        <v>22</v>
      </c>
      <c r="C113" s="206" t="s">
        <v>210</v>
      </c>
      <c r="D113" s="206" t="s">
        <v>211</v>
      </c>
      <c r="E113" s="187"/>
      <c r="F113" s="42" t="b">
        <v>0</v>
      </c>
      <c r="G113" s="221" t="str">
        <f>IF(F113,1,IF(F114,3,IF(F115,5,"--")))</f>
        <v>--</v>
      </c>
      <c r="H113" s="218"/>
    </row>
    <row r="114" spans="1:8" ht="44.25" customHeight="1">
      <c r="A114" s="197"/>
      <c r="B114" s="197"/>
      <c r="C114" s="207"/>
      <c r="D114" s="207"/>
      <c r="E114" s="188"/>
      <c r="F114" s="47" t="b">
        <v>0</v>
      </c>
      <c r="G114" s="222"/>
      <c r="H114" s="219"/>
    </row>
    <row r="115" spans="1:8" ht="43.5" customHeight="1">
      <c r="A115" s="197"/>
      <c r="B115" s="197"/>
      <c r="C115" s="207"/>
      <c r="D115" s="207"/>
      <c r="E115" s="188"/>
      <c r="F115" s="40" t="b">
        <v>0</v>
      </c>
      <c r="G115" s="222"/>
      <c r="H115" s="219"/>
    </row>
    <row r="116" spans="1:8" ht="37.5" customHeight="1" thickBot="1">
      <c r="A116" s="197"/>
      <c r="B116" s="198"/>
      <c r="C116" s="208"/>
      <c r="D116" s="208"/>
      <c r="E116" s="189"/>
      <c r="F116" s="41" t="b">
        <v>1</v>
      </c>
      <c r="G116" s="222"/>
      <c r="H116" s="220"/>
    </row>
    <row r="117" spans="1:8" ht="43.5" customHeight="1" thickTop="1">
      <c r="A117" s="197"/>
      <c r="B117" s="196">
        <v>23</v>
      </c>
      <c r="C117" s="247" t="s">
        <v>212</v>
      </c>
      <c r="D117" s="193" t="s">
        <v>0</v>
      </c>
      <c r="E117" s="174"/>
      <c r="F117" s="96" t="b">
        <v>0</v>
      </c>
      <c r="G117" s="221" t="str">
        <f>IF(F117,1,IF(F118,3,IF(F119,5,"--")))</f>
        <v>--</v>
      </c>
      <c r="H117" s="259"/>
    </row>
    <row r="118" spans="1:8" ht="42" customHeight="1">
      <c r="A118" s="197"/>
      <c r="B118" s="197"/>
      <c r="C118" s="250"/>
      <c r="D118" s="194"/>
      <c r="E118" s="175"/>
      <c r="F118" s="40" t="b">
        <v>0</v>
      </c>
      <c r="G118" s="222"/>
      <c r="H118" s="273"/>
    </row>
    <row r="119" spans="1:8" ht="44.25" customHeight="1">
      <c r="A119" s="197"/>
      <c r="B119" s="197"/>
      <c r="C119" s="250"/>
      <c r="D119" s="194"/>
      <c r="E119" s="175"/>
      <c r="F119" s="47" t="b">
        <v>0</v>
      </c>
      <c r="G119" s="222"/>
      <c r="H119" s="273"/>
    </row>
    <row r="120" spans="1:8" ht="107.25" customHeight="1" thickBot="1">
      <c r="A120" s="198"/>
      <c r="B120" s="198"/>
      <c r="C120" s="251"/>
      <c r="D120" s="195"/>
      <c r="E120" s="176"/>
      <c r="F120" s="41" t="b">
        <v>1</v>
      </c>
      <c r="G120" s="222"/>
      <c r="H120" s="274"/>
    </row>
    <row r="121" spans="1:8" ht="27.75" customHeight="1" thickTop="1">
      <c r="A121" s="196" t="s">
        <v>125</v>
      </c>
      <c r="B121" s="196">
        <v>24</v>
      </c>
      <c r="C121" s="193" t="s">
        <v>213</v>
      </c>
      <c r="D121" s="193" t="s">
        <v>1</v>
      </c>
      <c r="E121" s="174"/>
      <c r="F121" s="42" t="b">
        <v>0</v>
      </c>
      <c r="G121" s="221" t="str">
        <f>IF(F121,1,IF(F122,2,IF(F123,3,IF(F124,4,IF(F125,5,"--")))))</f>
        <v>--</v>
      </c>
      <c r="H121" s="275"/>
    </row>
    <row r="122" spans="1:8" ht="25.5" customHeight="1">
      <c r="A122" s="197"/>
      <c r="B122" s="197"/>
      <c r="C122" s="194"/>
      <c r="D122" s="194"/>
      <c r="E122" s="175"/>
      <c r="F122" s="40" t="b">
        <v>0</v>
      </c>
      <c r="G122" s="222"/>
      <c r="H122" s="273"/>
    </row>
    <row r="123" spans="1:8" ht="40.5" customHeight="1">
      <c r="A123" s="197"/>
      <c r="B123" s="197"/>
      <c r="C123" s="194"/>
      <c r="D123" s="194"/>
      <c r="E123" s="175"/>
      <c r="F123" s="40" t="b">
        <v>0</v>
      </c>
      <c r="G123" s="222"/>
      <c r="H123" s="273"/>
    </row>
    <row r="124" spans="1:8" ht="26.25" customHeight="1">
      <c r="A124" s="197"/>
      <c r="B124" s="197"/>
      <c r="C124" s="194"/>
      <c r="D124" s="194"/>
      <c r="E124" s="175"/>
      <c r="F124" s="40" t="b">
        <v>0</v>
      </c>
      <c r="G124" s="222"/>
      <c r="H124" s="273"/>
    </row>
    <row r="125" spans="1:8" ht="28.5" customHeight="1">
      <c r="A125" s="197"/>
      <c r="B125" s="197"/>
      <c r="C125" s="194"/>
      <c r="D125" s="194"/>
      <c r="E125" s="175"/>
      <c r="F125" s="92" t="b">
        <v>0</v>
      </c>
      <c r="G125" s="222"/>
      <c r="H125" s="273"/>
    </row>
    <row r="126" spans="1:8" ht="123" customHeight="1" thickBot="1">
      <c r="A126" s="198"/>
      <c r="B126" s="198"/>
      <c r="C126" s="195"/>
      <c r="D126" s="195"/>
      <c r="E126" s="176"/>
      <c r="F126" s="41" t="b">
        <v>1</v>
      </c>
      <c r="G126" s="222"/>
      <c r="H126" s="274"/>
    </row>
    <row r="127" spans="2:7" ht="21.75" thickBot="1" thickTop="1">
      <c r="B127" s="51"/>
      <c r="C127" s="52"/>
      <c r="D127" s="54"/>
      <c r="E127" s="54"/>
      <c r="F127" s="128" t="s">
        <v>59</v>
      </c>
      <c r="G127" s="6">
        <f>SUM(G102:G126)</f>
        <v>0</v>
      </c>
    </row>
    <row r="128" spans="2:5" ht="16.5" thickTop="1">
      <c r="B128" s="53"/>
      <c r="C128" s="54"/>
      <c r="D128" s="54"/>
      <c r="E128" s="54"/>
    </row>
    <row r="129" spans="2:9" ht="15.75">
      <c r="B129" s="53"/>
      <c r="C129" s="120" t="s">
        <v>235</v>
      </c>
      <c r="D129" s="122" t="s">
        <v>215</v>
      </c>
      <c r="E129" s="97">
        <f>E130-COUNTIF(G102:G126,"--")</f>
        <v>0</v>
      </c>
      <c r="G129" s="86"/>
      <c r="I129" s="2"/>
    </row>
    <row r="130" spans="2:9" ht="15.75">
      <c r="B130" s="53"/>
      <c r="C130" s="121" t="s">
        <v>51</v>
      </c>
      <c r="D130" s="123" t="s">
        <v>216</v>
      </c>
      <c r="E130" s="97">
        <f>(B121+1)-B102</f>
        <v>6</v>
      </c>
      <c r="F130" s="62"/>
      <c r="G130" s="86"/>
      <c r="I130" s="2"/>
    </row>
    <row r="131" spans="2:6" ht="22.5" customHeight="1" thickBot="1">
      <c r="B131" s="53"/>
      <c r="C131" s="54"/>
      <c r="D131" s="54"/>
      <c r="E131" s="54"/>
      <c r="F131" s="63"/>
    </row>
    <row r="132" spans="2:8" ht="39" customHeight="1" thickBot="1" thickTop="1">
      <c r="B132" s="244" t="s">
        <v>223</v>
      </c>
      <c r="C132" s="245"/>
      <c r="D132" s="245"/>
      <c r="E132" s="245"/>
      <c r="F132" s="245"/>
      <c r="G132" s="245"/>
      <c r="H132" s="246"/>
    </row>
    <row r="133" spans="1:8" ht="33" thickBot="1" thickTop="1">
      <c r="A133" s="38" t="s">
        <v>105</v>
      </c>
      <c r="B133" s="38"/>
      <c r="C133" s="4" t="s">
        <v>58</v>
      </c>
      <c r="D133" s="39" t="s">
        <v>106</v>
      </c>
      <c r="E133" s="141" t="s">
        <v>152</v>
      </c>
      <c r="F133" s="39" t="s">
        <v>72</v>
      </c>
      <c r="G133" s="4" t="s">
        <v>188</v>
      </c>
      <c r="H133" s="38" t="s">
        <v>204</v>
      </c>
    </row>
    <row r="134" spans="1:8" ht="22.5" customHeight="1" thickBot="1" thickTop="1">
      <c r="A134" s="196" t="s">
        <v>2</v>
      </c>
      <c r="B134" s="196">
        <v>25</v>
      </c>
      <c r="C134" s="247" t="s">
        <v>66</v>
      </c>
      <c r="D134" s="193" t="s">
        <v>224</v>
      </c>
      <c r="E134" s="174"/>
      <c r="F134" s="64" t="b">
        <v>0</v>
      </c>
      <c r="G134" s="221" t="str">
        <f>IF(F134,1,IF(F135,3,IF(F136,5,"--")))</f>
        <v>--</v>
      </c>
      <c r="H134" s="233"/>
    </row>
    <row r="135" spans="1:8" ht="39.75" customHeight="1" thickBot="1" thickTop="1">
      <c r="A135" s="197"/>
      <c r="B135" s="197"/>
      <c r="C135" s="250"/>
      <c r="D135" s="194"/>
      <c r="E135" s="175"/>
      <c r="F135" s="65" t="b">
        <v>0</v>
      </c>
      <c r="G135" s="222"/>
      <c r="H135" s="233"/>
    </row>
    <row r="136" spans="1:8" ht="39.75" customHeight="1" thickBot="1" thickTop="1">
      <c r="A136" s="197"/>
      <c r="B136" s="197"/>
      <c r="C136" s="250"/>
      <c r="D136" s="194"/>
      <c r="E136" s="175"/>
      <c r="F136" s="66" t="b">
        <v>0</v>
      </c>
      <c r="G136" s="222"/>
      <c r="H136" s="233"/>
    </row>
    <row r="137" spans="1:8" ht="28.5" customHeight="1" thickBot="1" thickTop="1">
      <c r="A137" s="197"/>
      <c r="B137" s="198"/>
      <c r="C137" s="251"/>
      <c r="D137" s="195"/>
      <c r="E137" s="176"/>
      <c r="F137" s="104" t="b">
        <v>1</v>
      </c>
      <c r="G137" s="222"/>
      <c r="H137" s="233"/>
    </row>
    <row r="138" spans="1:8" ht="58.5" customHeight="1" thickBot="1" thickTop="1">
      <c r="A138" s="197"/>
      <c r="B138" s="196">
        <v>26</v>
      </c>
      <c r="C138" s="193" t="s">
        <v>225</v>
      </c>
      <c r="D138" s="193" t="s">
        <v>3</v>
      </c>
      <c r="E138" s="174"/>
      <c r="F138" s="67" t="b">
        <v>0</v>
      </c>
      <c r="G138" s="221" t="str">
        <f>IF(F138,1,IF(F139,3,IF(F140,5,"--")))</f>
        <v>--</v>
      </c>
      <c r="H138" s="233"/>
    </row>
    <row r="139" spans="1:8" ht="59.25" customHeight="1" thickBot="1" thickTop="1">
      <c r="A139" s="197"/>
      <c r="B139" s="197"/>
      <c r="C139" s="194"/>
      <c r="D139" s="194"/>
      <c r="E139" s="175"/>
      <c r="F139" s="65" t="b">
        <v>0</v>
      </c>
      <c r="G139" s="222"/>
      <c r="H139" s="233"/>
    </row>
    <row r="140" spans="1:8" ht="57" customHeight="1" thickBot="1" thickTop="1">
      <c r="A140" s="197"/>
      <c r="B140" s="197"/>
      <c r="C140" s="194"/>
      <c r="D140" s="194"/>
      <c r="E140" s="175"/>
      <c r="F140" s="65" t="b">
        <v>0</v>
      </c>
      <c r="G140" s="222"/>
      <c r="H140" s="233"/>
    </row>
    <row r="141" spans="1:8" ht="22.5" customHeight="1" thickBot="1" thickTop="1">
      <c r="A141" s="197"/>
      <c r="B141" s="198"/>
      <c r="C141" s="195"/>
      <c r="D141" s="195"/>
      <c r="E141" s="176"/>
      <c r="F141" s="104" t="b">
        <v>1</v>
      </c>
      <c r="G141" s="222"/>
      <c r="H141" s="233"/>
    </row>
    <row r="142" spans="1:8" ht="59.25" customHeight="1" thickBot="1" thickTop="1">
      <c r="A142" s="197"/>
      <c r="B142" s="196">
        <v>27</v>
      </c>
      <c r="C142" s="247" t="s">
        <v>4</v>
      </c>
      <c r="D142" s="193" t="s">
        <v>214</v>
      </c>
      <c r="E142" s="174"/>
      <c r="F142" s="64" t="b">
        <v>0</v>
      </c>
      <c r="G142" s="221" t="str">
        <f>IF(F142,1,IF(F143,3,IF(F144,5,"--")))</f>
        <v>--</v>
      </c>
      <c r="H142" s="233"/>
    </row>
    <row r="143" spans="1:8" ht="72.75" customHeight="1" thickBot="1" thickTop="1">
      <c r="A143" s="197"/>
      <c r="B143" s="197"/>
      <c r="C143" s="250"/>
      <c r="D143" s="194"/>
      <c r="E143" s="175"/>
      <c r="F143" s="65" t="b">
        <v>0</v>
      </c>
      <c r="G143" s="222"/>
      <c r="H143" s="233"/>
    </row>
    <row r="144" spans="1:8" ht="78" customHeight="1" thickBot="1" thickTop="1">
      <c r="A144" s="197"/>
      <c r="B144" s="197"/>
      <c r="C144" s="250"/>
      <c r="D144" s="194"/>
      <c r="E144" s="175"/>
      <c r="F144" s="66" t="b">
        <v>0</v>
      </c>
      <c r="G144" s="222"/>
      <c r="H144" s="233"/>
    </row>
    <row r="145" spans="1:8" ht="60.75" customHeight="1" thickBot="1" thickTop="1">
      <c r="A145" s="197"/>
      <c r="B145" s="198"/>
      <c r="C145" s="251"/>
      <c r="D145" s="195"/>
      <c r="E145" s="176"/>
      <c r="F145" s="105" t="b">
        <v>1</v>
      </c>
      <c r="G145" s="222"/>
      <c r="H145" s="233"/>
    </row>
    <row r="146" spans="1:8" ht="48.75" customHeight="1" thickBot="1" thickTop="1">
      <c r="A146" s="197"/>
      <c r="B146" s="196">
        <v>28</v>
      </c>
      <c r="C146" s="193" t="s">
        <v>87</v>
      </c>
      <c r="D146" s="193" t="s">
        <v>226</v>
      </c>
      <c r="E146" s="174"/>
      <c r="F146" s="64" t="b">
        <v>0</v>
      </c>
      <c r="G146" s="221" t="str">
        <f>IF(F146,1,IF(F147,2,IF(F148,4,IF(F149,5,"--"))))</f>
        <v>--</v>
      </c>
      <c r="H146" s="233"/>
    </row>
    <row r="147" spans="1:8" ht="44.25" customHeight="1" thickBot="1" thickTop="1">
      <c r="A147" s="197"/>
      <c r="B147" s="197"/>
      <c r="C147" s="194"/>
      <c r="D147" s="194"/>
      <c r="E147" s="175"/>
      <c r="F147" s="65" t="b">
        <v>0</v>
      </c>
      <c r="G147" s="222"/>
      <c r="H147" s="233"/>
    </row>
    <row r="148" spans="1:8" ht="44.25" customHeight="1" thickBot="1" thickTop="1">
      <c r="A148" s="197"/>
      <c r="B148" s="197"/>
      <c r="C148" s="194"/>
      <c r="D148" s="194"/>
      <c r="E148" s="175"/>
      <c r="F148" s="65" t="b">
        <v>0</v>
      </c>
      <c r="G148" s="222"/>
      <c r="H148" s="233"/>
    </row>
    <row r="149" spans="1:8" ht="52.5" customHeight="1" thickBot="1" thickTop="1">
      <c r="A149" s="197"/>
      <c r="B149" s="197"/>
      <c r="C149" s="194"/>
      <c r="D149" s="194"/>
      <c r="E149" s="175"/>
      <c r="F149" s="66" t="b">
        <v>0</v>
      </c>
      <c r="G149" s="222"/>
      <c r="H149" s="233"/>
    </row>
    <row r="150" spans="1:8" ht="99" customHeight="1" thickBot="1" thickTop="1">
      <c r="A150" s="197"/>
      <c r="B150" s="198"/>
      <c r="C150" s="195"/>
      <c r="D150" s="195"/>
      <c r="E150" s="176"/>
      <c r="F150" s="104" t="b">
        <v>1</v>
      </c>
      <c r="G150" s="222"/>
      <c r="H150" s="233"/>
    </row>
    <row r="151" spans="1:8" ht="22.5" customHeight="1" thickBot="1" thickTop="1">
      <c r="A151" s="197"/>
      <c r="B151" s="196">
        <v>29</v>
      </c>
      <c r="C151" s="193" t="s">
        <v>67</v>
      </c>
      <c r="D151" s="280" t="s">
        <v>5</v>
      </c>
      <c r="E151" s="184"/>
      <c r="F151" s="64" t="b">
        <v>0</v>
      </c>
      <c r="G151" s="221" t="str">
        <f>IF(F151,1,IF(F152,2,IF(F153,3,IF(F154,4,IF(F155,5,"--")))))</f>
        <v>--</v>
      </c>
      <c r="H151" s="233"/>
    </row>
    <row r="152" spans="1:8" ht="22.5" customHeight="1" thickBot="1" thickTop="1">
      <c r="A152" s="197"/>
      <c r="B152" s="197"/>
      <c r="C152" s="194"/>
      <c r="D152" s="281"/>
      <c r="E152" s="185"/>
      <c r="F152" s="65" t="b">
        <v>0</v>
      </c>
      <c r="G152" s="222"/>
      <c r="H152" s="233"/>
    </row>
    <row r="153" spans="1:8" ht="22.5" customHeight="1" thickBot="1" thickTop="1">
      <c r="A153" s="197"/>
      <c r="B153" s="197"/>
      <c r="C153" s="194"/>
      <c r="D153" s="281"/>
      <c r="E153" s="185"/>
      <c r="F153" s="65" t="b">
        <v>0</v>
      </c>
      <c r="G153" s="222"/>
      <c r="H153" s="233"/>
    </row>
    <row r="154" spans="1:8" ht="22.5" customHeight="1" thickBot="1" thickTop="1">
      <c r="A154" s="197"/>
      <c r="B154" s="197"/>
      <c r="C154" s="194"/>
      <c r="D154" s="281"/>
      <c r="E154" s="185"/>
      <c r="F154" s="65" t="b">
        <v>0</v>
      </c>
      <c r="G154" s="222"/>
      <c r="H154" s="233"/>
    </row>
    <row r="155" spans="1:8" ht="22.5" customHeight="1" thickBot="1" thickTop="1">
      <c r="A155" s="197"/>
      <c r="B155" s="197"/>
      <c r="C155" s="194"/>
      <c r="D155" s="281"/>
      <c r="E155" s="185"/>
      <c r="F155" s="65" t="b">
        <v>0</v>
      </c>
      <c r="G155" s="222"/>
      <c r="H155" s="233"/>
    </row>
    <row r="156" spans="1:8" ht="25.5" customHeight="1" thickBot="1" thickTop="1">
      <c r="A156" s="197"/>
      <c r="B156" s="198"/>
      <c r="C156" s="195"/>
      <c r="D156" s="282"/>
      <c r="E156" s="186"/>
      <c r="F156" s="104" t="b">
        <v>1</v>
      </c>
      <c r="G156" s="222"/>
      <c r="H156" s="233"/>
    </row>
    <row r="157" spans="1:8" ht="31.5" customHeight="1" thickBot="1" thickTop="1">
      <c r="A157" s="197"/>
      <c r="B157" s="196">
        <v>30</v>
      </c>
      <c r="C157" s="193" t="s">
        <v>88</v>
      </c>
      <c r="D157" s="193" t="s">
        <v>6</v>
      </c>
      <c r="E157" s="174"/>
      <c r="F157" s="64" t="b">
        <v>0</v>
      </c>
      <c r="G157" s="221" t="str">
        <f>IF(F157,1,IF(F158,3,IF(F159,4,IF(F160,5,"--"))))</f>
        <v>--</v>
      </c>
      <c r="H157" s="233"/>
    </row>
    <row r="158" spans="1:8" ht="34.5" customHeight="1" thickBot="1" thickTop="1">
      <c r="A158" s="197"/>
      <c r="B158" s="197"/>
      <c r="C158" s="194"/>
      <c r="D158" s="194"/>
      <c r="E158" s="175"/>
      <c r="F158" s="65" t="b">
        <v>0</v>
      </c>
      <c r="G158" s="222"/>
      <c r="H158" s="233"/>
    </row>
    <row r="159" spans="1:8" ht="35.25" customHeight="1" thickBot="1" thickTop="1">
      <c r="A159" s="197"/>
      <c r="B159" s="197"/>
      <c r="C159" s="194"/>
      <c r="D159" s="194"/>
      <c r="E159" s="175"/>
      <c r="F159" s="65" t="b">
        <v>0</v>
      </c>
      <c r="G159" s="222"/>
      <c r="H159" s="233"/>
    </row>
    <row r="160" spans="1:8" ht="33.75" customHeight="1" thickBot="1" thickTop="1">
      <c r="A160" s="197"/>
      <c r="B160" s="197"/>
      <c r="C160" s="194"/>
      <c r="D160" s="194"/>
      <c r="E160" s="175"/>
      <c r="F160" s="66" t="b">
        <v>0</v>
      </c>
      <c r="G160" s="222"/>
      <c r="H160" s="233"/>
    </row>
    <row r="161" spans="1:8" ht="45" customHeight="1" thickBot="1" thickTop="1">
      <c r="A161" s="197"/>
      <c r="B161" s="197"/>
      <c r="C161" s="195"/>
      <c r="D161" s="195"/>
      <c r="E161" s="176"/>
      <c r="F161" s="106" t="b">
        <v>1</v>
      </c>
      <c r="G161" s="222"/>
      <c r="H161" s="233"/>
    </row>
    <row r="162" spans="1:8" ht="42" customHeight="1" thickBot="1" thickTop="1">
      <c r="A162" s="197"/>
      <c r="B162" s="196">
        <v>31</v>
      </c>
      <c r="C162" s="193" t="s">
        <v>7</v>
      </c>
      <c r="D162" s="193" t="s">
        <v>8</v>
      </c>
      <c r="E162" s="174"/>
      <c r="F162" s="64" t="b">
        <v>0</v>
      </c>
      <c r="G162" s="221" t="str">
        <f>IF(F162,1,IF(F163,2,IF(F164,4,IF(F165,5,"--"))))</f>
        <v>--</v>
      </c>
      <c r="H162" s="233"/>
    </row>
    <row r="163" spans="1:8" ht="45.75" customHeight="1" thickBot="1" thickTop="1">
      <c r="A163" s="197"/>
      <c r="B163" s="197"/>
      <c r="C163" s="194"/>
      <c r="D163" s="194"/>
      <c r="E163" s="175"/>
      <c r="F163" s="65" t="b">
        <v>0</v>
      </c>
      <c r="G163" s="222"/>
      <c r="H163" s="233"/>
    </row>
    <row r="164" spans="1:8" ht="59.25" customHeight="1" thickBot="1" thickTop="1">
      <c r="A164" s="197"/>
      <c r="B164" s="197"/>
      <c r="C164" s="194"/>
      <c r="D164" s="194"/>
      <c r="E164" s="175"/>
      <c r="F164" s="65" t="b">
        <v>0</v>
      </c>
      <c r="G164" s="222"/>
      <c r="H164" s="233"/>
    </row>
    <row r="165" spans="1:8" ht="56.25" customHeight="1" thickBot="1" thickTop="1">
      <c r="A165" s="197"/>
      <c r="B165" s="197"/>
      <c r="C165" s="194"/>
      <c r="D165" s="194"/>
      <c r="E165" s="175"/>
      <c r="F165" s="107" t="b">
        <v>0</v>
      </c>
      <c r="G165" s="222"/>
      <c r="H165" s="233"/>
    </row>
    <row r="166" spans="1:8" ht="32.25" customHeight="1" thickBot="1" thickTop="1">
      <c r="A166" s="197"/>
      <c r="B166" s="197"/>
      <c r="C166" s="195"/>
      <c r="D166" s="195"/>
      <c r="E166" s="176"/>
      <c r="F166" s="108" t="b">
        <v>1</v>
      </c>
      <c r="G166" s="222"/>
      <c r="H166" s="233"/>
    </row>
    <row r="167" spans="1:8" ht="42.75" customHeight="1" thickBot="1" thickTop="1">
      <c r="A167" s="197"/>
      <c r="B167" s="196">
        <v>32</v>
      </c>
      <c r="C167" s="193" t="s">
        <v>89</v>
      </c>
      <c r="D167" s="193" t="s">
        <v>227</v>
      </c>
      <c r="E167" s="174"/>
      <c r="F167" s="64" t="b">
        <v>0</v>
      </c>
      <c r="G167" s="221" t="str">
        <f>IF(F167,1,IF(F168,2,IF(F169,3,IF(F170,4,IF(F171,5,"--")))))</f>
        <v>--</v>
      </c>
      <c r="H167" s="233"/>
    </row>
    <row r="168" spans="1:8" ht="40.5" customHeight="1" thickBot="1" thickTop="1">
      <c r="A168" s="197"/>
      <c r="B168" s="197"/>
      <c r="C168" s="194"/>
      <c r="D168" s="194"/>
      <c r="E168" s="175"/>
      <c r="F168" s="65" t="b">
        <v>0</v>
      </c>
      <c r="G168" s="222"/>
      <c r="H168" s="233"/>
    </row>
    <row r="169" spans="1:8" ht="46.5" customHeight="1" thickBot="1" thickTop="1">
      <c r="A169" s="197"/>
      <c r="B169" s="197"/>
      <c r="C169" s="194"/>
      <c r="D169" s="194"/>
      <c r="E169" s="175"/>
      <c r="F169" s="65" t="b">
        <v>0</v>
      </c>
      <c r="G169" s="222"/>
      <c r="H169" s="233"/>
    </row>
    <row r="170" spans="1:8" ht="48" customHeight="1" thickBot="1" thickTop="1">
      <c r="A170" s="197"/>
      <c r="B170" s="197"/>
      <c r="C170" s="194"/>
      <c r="D170" s="194"/>
      <c r="E170" s="175"/>
      <c r="F170" s="66" t="b">
        <v>0</v>
      </c>
      <c r="G170" s="222"/>
      <c r="H170" s="233"/>
    </row>
    <row r="171" spans="1:8" ht="50.25" customHeight="1" thickBot="1" thickTop="1">
      <c r="A171" s="197"/>
      <c r="B171" s="197"/>
      <c r="C171" s="194"/>
      <c r="D171" s="194"/>
      <c r="E171" s="175"/>
      <c r="F171" s="65" t="b">
        <v>0</v>
      </c>
      <c r="G171" s="222"/>
      <c r="H171" s="233"/>
    </row>
    <row r="172" spans="1:8" ht="168.75" customHeight="1" thickBot="1" thickTop="1">
      <c r="A172" s="197"/>
      <c r="B172" s="197"/>
      <c r="C172" s="195"/>
      <c r="D172" s="195"/>
      <c r="E172" s="176"/>
      <c r="F172" s="104" t="b">
        <v>1</v>
      </c>
      <c r="G172" s="225"/>
      <c r="H172" s="233"/>
    </row>
    <row r="173" spans="1:8" ht="22.5" customHeight="1" thickBot="1" thickTop="1">
      <c r="A173" s="197"/>
      <c r="B173" s="196">
        <v>33</v>
      </c>
      <c r="C173" s="247" t="s">
        <v>228</v>
      </c>
      <c r="D173" s="193" t="s">
        <v>9</v>
      </c>
      <c r="E173" s="174"/>
      <c r="F173" s="64" t="b">
        <v>0</v>
      </c>
      <c r="G173" s="221" t="str">
        <f>IF(F173,1,IF(F174,3,IF(F175,5,"--")))</f>
        <v>--</v>
      </c>
      <c r="H173" s="233"/>
    </row>
    <row r="174" spans="1:8" ht="30.75" customHeight="1" thickBot="1" thickTop="1">
      <c r="A174" s="197"/>
      <c r="B174" s="197"/>
      <c r="C174" s="250"/>
      <c r="D174" s="194"/>
      <c r="E174" s="175"/>
      <c r="F174" s="65" t="b">
        <v>0</v>
      </c>
      <c r="G174" s="222"/>
      <c r="H174" s="233"/>
    </row>
    <row r="175" spans="1:8" ht="27" customHeight="1" thickBot="1" thickTop="1">
      <c r="A175" s="197"/>
      <c r="B175" s="197"/>
      <c r="C175" s="250"/>
      <c r="D175" s="194"/>
      <c r="E175" s="175"/>
      <c r="F175" s="65" t="b">
        <v>0</v>
      </c>
      <c r="G175" s="222"/>
      <c r="H175" s="233"/>
    </row>
    <row r="176" spans="1:8" ht="33" customHeight="1" thickBot="1" thickTop="1">
      <c r="A176" s="198"/>
      <c r="B176" s="198"/>
      <c r="C176" s="251"/>
      <c r="D176" s="195"/>
      <c r="E176" s="176"/>
      <c r="F176" s="104" t="b">
        <v>1</v>
      </c>
      <c r="G176" s="222"/>
      <c r="H176" s="233"/>
    </row>
    <row r="177" spans="6:8" ht="21.75" customHeight="1" thickBot="1" thickTop="1">
      <c r="F177" s="129" t="s">
        <v>59</v>
      </c>
      <c r="G177" s="6">
        <f>IF(AND(G13=5,G26=5,G68=5),9,SUM(G134:G176))</f>
        <v>0</v>
      </c>
      <c r="H177" s="133">
        <f>IF(AND(G13=5,G26=5,G68=5),"SCORE MIN - Aucun approvisionnements","")</f>
      </c>
    </row>
    <row r="178" spans="6:7" ht="16.5" thickTop="1">
      <c r="F178" s="53"/>
      <c r="G178" s="54"/>
    </row>
    <row r="179" spans="3:9" ht="15.75">
      <c r="C179" s="120" t="s">
        <v>236</v>
      </c>
      <c r="D179" s="122" t="s">
        <v>215</v>
      </c>
      <c r="E179" s="57">
        <f>E180-COUNTIF(G134:G176,"--")</f>
        <v>0</v>
      </c>
      <c r="F179" s="58"/>
      <c r="G179" s="86"/>
      <c r="I179" s="2"/>
    </row>
    <row r="180" spans="3:9" ht="15.75">
      <c r="C180" s="121" t="s">
        <v>52</v>
      </c>
      <c r="D180" s="123" t="s">
        <v>216</v>
      </c>
      <c r="E180" s="57">
        <f>(B173+1)-B134</f>
        <v>9</v>
      </c>
      <c r="G180" s="86"/>
      <c r="I180" s="2"/>
    </row>
    <row r="181" ht="16.5" thickBot="1">
      <c r="F181" s="60"/>
    </row>
    <row r="182" spans="2:8" ht="19.5" thickBot="1" thickTop="1">
      <c r="B182" s="244" t="s">
        <v>218</v>
      </c>
      <c r="C182" s="245"/>
      <c r="D182" s="245"/>
      <c r="E182" s="245"/>
      <c r="F182" s="245"/>
      <c r="G182" s="245"/>
      <c r="H182" s="246"/>
    </row>
    <row r="183" spans="1:8" ht="33" thickBot="1" thickTop="1">
      <c r="A183" s="38" t="s">
        <v>105</v>
      </c>
      <c r="B183" s="61"/>
      <c r="C183" s="4" t="s">
        <v>58</v>
      </c>
      <c r="D183" s="39" t="s">
        <v>106</v>
      </c>
      <c r="E183" s="141" t="s">
        <v>152</v>
      </c>
      <c r="F183" s="39" t="s">
        <v>72</v>
      </c>
      <c r="G183" s="4" t="s">
        <v>188</v>
      </c>
      <c r="H183" s="38" t="s">
        <v>204</v>
      </c>
    </row>
    <row r="184" spans="1:8" ht="42" customHeight="1" thickBot="1" thickTop="1">
      <c r="A184" s="267" t="s">
        <v>111</v>
      </c>
      <c r="B184" s="196">
        <v>34</v>
      </c>
      <c r="C184" s="193" t="s">
        <v>10</v>
      </c>
      <c r="D184" s="193" t="s">
        <v>11</v>
      </c>
      <c r="E184" s="174"/>
      <c r="F184" s="68" t="b">
        <v>0</v>
      </c>
      <c r="G184" s="221" t="str">
        <f>IF(F184,1,IF(F185,5,"--"))</f>
        <v>--</v>
      </c>
      <c r="H184" s="252"/>
    </row>
    <row r="185" spans="1:8" ht="45.75" customHeight="1" thickBot="1" thickTop="1">
      <c r="A185" s="268"/>
      <c r="B185" s="197"/>
      <c r="C185" s="194"/>
      <c r="D185" s="194"/>
      <c r="E185" s="175"/>
      <c r="F185" s="109" t="b">
        <v>0</v>
      </c>
      <c r="G185" s="222"/>
      <c r="H185" s="252"/>
    </row>
    <row r="186" spans="1:8" ht="75.75" customHeight="1" thickBot="1" thickTop="1">
      <c r="A186" s="268"/>
      <c r="B186" s="198"/>
      <c r="C186" s="195"/>
      <c r="D186" s="195"/>
      <c r="E186" s="176"/>
      <c r="F186" s="110" t="b">
        <v>1</v>
      </c>
      <c r="G186" s="222"/>
      <c r="H186" s="252"/>
    </row>
    <row r="187" spans="1:8" ht="34.5" customHeight="1" thickBot="1" thickTop="1">
      <c r="A187" s="268"/>
      <c r="B187" s="196">
        <v>35</v>
      </c>
      <c r="C187" s="193" t="s">
        <v>90</v>
      </c>
      <c r="D187" s="193" t="s">
        <v>12</v>
      </c>
      <c r="E187" s="174"/>
      <c r="F187" s="68" t="b">
        <v>0</v>
      </c>
      <c r="G187" s="221" t="str">
        <f>IF(F187,1,IF(F188,2,IF(F189,4,IF(F190,5,"--"))))</f>
        <v>--</v>
      </c>
      <c r="H187" s="252"/>
    </row>
    <row r="188" spans="1:8" ht="45" customHeight="1" thickBot="1" thickTop="1">
      <c r="A188" s="268"/>
      <c r="B188" s="197"/>
      <c r="C188" s="194"/>
      <c r="D188" s="194"/>
      <c r="E188" s="175"/>
      <c r="F188" s="69" t="b">
        <v>0</v>
      </c>
      <c r="G188" s="222"/>
      <c r="H188" s="252"/>
    </row>
    <row r="189" spans="1:8" ht="37.5" customHeight="1" thickBot="1" thickTop="1">
      <c r="A189" s="268"/>
      <c r="B189" s="197"/>
      <c r="C189" s="194"/>
      <c r="D189" s="194"/>
      <c r="E189" s="175"/>
      <c r="F189" s="109" t="b">
        <v>0</v>
      </c>
      <c r="G189" s="222"/>
      <c r="H189" s="252"/>
    </row>
    <row r="190" spans="1:8" ht="34.5" customHeight="1" thickBot="1" thickTop="1">
      <c r="A190" s="268"/>
      <c r="B190" s="197"/>
      <c r="C190" s="194"/>
      <c r="D190" s="194"/>
      <c r="E190" s="175"/>
      <c r="F190" s="70" t="b">
        <v>0</v>
      </c>
      <c r="G190" s="222"/>
      <c r="H190" s="252"/>
    </row>
    <row r="191" spans="1:8" ht="30" customHeight="1" thickBot="1" thickTop="1">
      <c r="A191" s="268"/>
      <c r="B191" s="198"/>
      <c r="C191" s="195"/>
      <c r="D191" s="195"/>
      <c r="E191" s="176"/>
      <c r="F191" s="111" t="b">
        <v>1</v>
      </c>
      <c r="G191" s="222"/>
      <c r="H191" s="252"/>
    </row>
    <row r="192" spans="1:8" ht="25.5" customHeight="1" thickBot="1" thickTop="1">
      <c r="A192" s="268"/>
      <c r="B192" s="196">
        <v>36</v>
      </c>
      <c r="C192" s="212" t="s">
        <v>13</v>
      </c>
      <c r="D192" s="212" t="s">
        <v>14</v>
      </c>
      <c r="E192" s="181"/>
      <c r="F192" s="68" t="b">
        <v>0</v>
      </c>
      <c r="G192" s="221" t="str">
        <f>IF(F192,1,IF(F193,2,IF(F194,3,IF(F195,4,IF(F196,5,"--")))))</f>
        <v>--</v>
      </c>
      <c r="H192" s="230"/>
    </row>
    <row r="193" spans="1:8" ht="25.5" customHeight="1" thickBot="1" thickTop="1">
      <c r="A193" s="268"/>
      <c r="B193" s="197"/>
      <c r="C193" s="213"/>
      <c r="D193" s="213"/>
      <c r="E193" s="182"/>
      <c r="F193" s="69" t="b">
        <v>0</v>
      </c>
      <c r="G193" s="222"/>
      <c r="H193" s="230"/>
    </row>
    <row r="194" spans="1:8" ht="25.5" customHeight="1" thickBot="1" thickTop="1">
      <c r="A194" s="268"/>
      <c r="B194" s="197"/>
      <c r="C194" s="213"/>
      <c r="D194" s="213"/>
      <c r="E194" s="182"/>
      <c r="F194" s="69" t="b">
        <v>0</v>
      </c>
      <c r="G194" s="222"/>
      <c r="H194" s="230"/>
    </row>
    <row r="195" spans="1:8" ht="25.5" customHeight="1" thickBot="1" thickTop="1">
      <c r="A195" s="268"/>
      <c r="B195" s="197"/>
      <c r="C195" s="213"/>
      <c r="D195" s="213"/>
      <c r="E195" s="182"/>
      <c r="F195" s="69" t="b">
        <v>0</v>
      </c>
      <c r="G195" s="222"/>
      <c r="H195" s="230"/>
    </row>
    <row r="196" spans="1:8" ht="38.25" customHeight="1" thickBot="1" thickTop="1">
      <c r="A196" s="268"/>
      <c r="B196" s="197"/>
      <c r="C196" s="213"/>
      <c r="D196" s="213"/>
      <c r="E196" s="182"/>
      <c r="F196" s="69" t="b">
        <v>0</v>
      </c>
      <c r="G196" s="222"/>
      <c r="H196" s="230"/>
    </row>
    <row r="197" spans="1:8" ht="25.5" customHeight="1" thickBot="1" thickTop="1">
      <c r="A197" s="268"/>
      <c r="B197" s="198"/>
      <c r="C197" s="214"/>
      <c r="D197" s="214"/>
      <c r="E197" s="183"/>
      <c r="F197" s="111" t="b">
        <v>1</v>
      </c>
      <c r="G197" s="225"/>
      <c r="H197" s="230"/>
    </row>
    <row r="198" spans="1:8" ht="38.25" customHeight="1" thickTop="1">
      <c r="A198" s="268"/>
      <c r="B198" s="196">
        <v>37</v>
      </c>
      <c r="C198" s="212" t="s">
        <v>229</v>
      </c>
      <c r="D198" s="212" t="s">
        <v>15</v>
      </c>
      <c r="E198" s="181"/>
      <c r="F198" s="68" t="b">
        <v>0</v>
      </c>
      <c r="G198" s="221" t="str">
        <f>IF(F198,1,IF(F199,2,IF(F200,4,IF(F201,5,"--"))))</f>
        <v>--</v>
      </c>
      <c r="H198" s="270"/>
    </row>
    <row r="199" spans="1:8" ht="37.5" customHeight="1">
      <c r="A199" s="268"/>
      <c r="B199" s="197"/>
      <c r="C199" s="213"/>
      <c r="D199" s="213"/>
      <c r="E199" s="182"/>
      <c r="F199" s="69" t="b">
        <v>0</v>
      </c>
      <c r="G199" s="222"/>
      <c r="H199" s="271"/>
    </row>
    <row r="200" spans="1:8" ht="38.25" customHeight="1">
      <c r="A200" s="268"/>
      <c r="B200" s="197"/>
      <c r="C200" s="213"/>
      <c r="D200" s="213"/>
      <c r="E200" s="182"/>
      <c r="F200" s="69" t="b">
        <v>0</v>
      </c>
      <c r="G200" s="222"/>
      <c r="H200" s="271"/>
    </row>
    <row r="201" spans="1:8" ht="39.75" customHeight="1">
      <c r="A201" s="268"/>
      <c r="B201" s="197"/>
      <c r="C201" s="213"/>
      <c r="D201" s="213"/>
      <c r="E201" s="182"/>
      <c r="F201" s="71" t="b">
        <v>0</v>
      </c>
      <c r="G201" s="222"/>
      <c r="H201" s="271"/>
    </row>
    <row r="202" spans="1:8" ht="28.5" customHeight="1" thickBot="1">
      <c r="A202" s="268"/>
      <c r="B202" s="198"/>
      <c r="C202" s="214"/>
      <c r="D202" s="214"/>
      <c r="E202" s="183"/>
      <c r="F202" s="111" t="b">
        <v>1</v>
      </c>
      <c r="G202" s="222"/>
      <c r="H202" s="272"/>
    </row>
    <row r="203" spans="1:8" ht="27.75" customHeight="1" thickTop="1">
      <c r="A203" s="268"/>
      <c r="B203" s="196">
        <v>38</v>
      </c>
      <c r="C203" s="247" t="s">
        <v>230</v>
      </c>
      <c r="D203" s="193" t="s">
        <v>231</v>
      </c>
      <c r="E203" s="174"/>
      <c r="F203" s="68" t="b">
        <v>0</v>
      </c>
      <c r="G203" s="221" t="str">
        <f>IF(F203,1,IF(F204,5,"--"))</f>
        <v>--</v>
      </c>
      <c r="H203" s="227"/>
    </row>
    <row r="204" spans="1:8" ht="25.5" customHeight="1">
      <c r="A204" s="268"/>
      <c r="B204" s="197"/>
      <c r="C204" s="250"/>
      <c r="D204" s="194"/>
      <c r="E204" s="175"/>
      <c r="F204" s="112" t="b">
        <v>0</v>
      </c>
      <c r="G204" s="222"/>
      <c r="H204" s="228"/>
    </row>
    <row r="205" spans="1:8" ht="42.75" customHeight="1" thickBot="1">
      <c r="A205" s="269"/>
      <c r="B205" s="198"/>
      <c r="C205" s="251"/>
      <c r="D205" s="195"/>
      <c r="E205" s="176"/>
      <c r="F205" s="113" t="b">
        <v>1</v>
      </c>
      <c r="G205" s="222"/>
      <c r="H205" s="232"/>
    </row>
    <row r="206" spans="2:8" ht="21.75" thickBot="1" thickTop="1">
      <c r="B206" s="51"/>
      <c r="C206" s="52"/>
      <c r="D206" s="54"/>
      <c r="E206" s="54"/>
      <c r="F206" s="72" t="s">
        <v>59</v>
      </c>
      <c r="G206" s="6">
        <f>SUM(G184:G205)</f>
        <v>0</v>
      </c>
      <c r="H206" s="73"/>
    </row>
    <row r="207" spans="2:8" ht="16.5" thickTop="1">
      <c r="B207" s="53"/>
      <c r="C207" s="54"/>
      <c r="D207" s="54"/>
      <c r="E207" s="54"/>
      <c r="F207" s="53"/>
      <c r="G207" s="54"/>
      <c r="H207" s="54"/>
    </row>
    <row r="208" spans="2:9" ht="15.75">
      <c r="B208" s="53"/>
      <c r="C208" s="120" t="s">
        <v>237</v>
      </c>
      <c r="D208" s="122" t="s">
        <v>215</v>
      </c>
      <c r="E208" s="97">
        <f>E209-COUNTIF(G184:G205,"--")</f>
        <v>0</v>
      </c>
      <c r="F208" s="58"/>
      <c r="G208" s="86"/>
      <c r="I208" s="2"/>
    </row>
    <row r="209" spans="2:9" ht="15.75">
      <c r="B209" s="53"/>
      <c r="C209" s="121" t="s">
        <v>53</v>
      </c>
      <c r="D209" s="123" t="s">
        <v>216</v>
      </c>
      <c r="E209" s="97">
        <f>(B203+1)-B184</f>
        <v>5</v>
      </c>
      <c r="F209" s="58"/>
      <c r="G209" s="86"/>
      <c r="I209" s="2"/>
    </row>
    <row r="210" spans="2:8" ht="16.5" thickBot="1">
      <c r="B210" s="53"/>
      <c r="C210" s="54"/>
      <c r="D210" s="54"/>
      <c r="E210" s="54"/>
      <c r="F210" s="54"/>
      <c r="G210" s="54"/>
      <c r="H210" s="54"/>
    </row>
    <row r="211" spans="2:8" ht="19.5" thickBot="1" thickTop="1">
      <c r="B211" s="244" t="s">
        <v>219</v>
      </c>
      <c r="C211" s="245"/>
      <c r="D211" s="245"/>
      <c r="E211" s="245"/>
      <c r="F211" s="245"/>
      <c r="G211" s="245"/>
      <c r="H211" s="246"/>
    </row>
    <row r="212" spans="1:8" ht="33" thickBot="1" thickTop="1">
      <c r="A212" s="38" t="s">
        <v>105</v>
      </c>
      <c r="B212" s="38"/>
      <c r="C212" s="4" t="s">
        <v>58</v>
      </c>
      <c r="D212" s="39" t="s">
        <v>106</v>
      </c>
      <c r="E212" s="141" t="s">
        <v>152</v>
      </c>
      <c r="F212" s="39" t="s">
        <v>72</v>
      </c>
      <c r="G212" s="4" t="s">
        <v>188</v>
      </c>
      <c r="H212" s="38" t="s">
        <v>204</v>
      </c>
    </row>
    <row r="213" spans="1:8" ht="106.5" customHeight="1" thickBot="1" thickTop="1">
      <c r="A213" s="215" t="s">
        <v>16</v>
      </c>
      <c r="B213" s="267">
        <v>39</v>
      </c>
      <c r="C213" s="247" t="s">
        <v>46</v>
      </c>
      <c r="D213" s="193" t="s">
        <v>17</v>
      </c>
      <c r="E213" s="174"/>
      <c r="F213" s="68" t="b">
        <v>0</v>
      </c>
      <c r="G213" s="221" t="str">
        <f>IF(F213,1,IF(F214,3,IF(F215,5,"--")))</f>
        <v>--</v>
      </c>
      <c r="H213" s="230"/>
    </row>
    <row r="214" spans="1:8" ht="55.5" customHeight="1" thickBot="1" thickTop="1">
      <c r="A214" s="216"/>
      <c r="B214" s="268"/>
      <c r="C214" s="250"/>
      <c r="D214" s="194"/>
      <c r="E214" s="175"/>
      <c r="F214" s="69" t="b">
        <v>0</v>
      </c>
      <c r="G214" s="222"/>
      <c r="H214" s="230"/>
    </row>
    <row r="215" spans="1:8" ht="70.5" customHeight="1" thickBot="1" thickTop="1">
      <c r="A215" s="216"/>
      <c r="B215" s="268"/>
      <c r="C215" s="250"/>
      <c r="D215" s="194"/>
      <c r="E215" s="175"/>
      <c r="F215" s="71" t="b">
        <v>0</v>
      </c>
      <c r="G215" s="222"/>
      <c r="H215" s="230"/>
    </row>
    <row r="216" spans="1:8" ht="22.5" customHeight="1" thickBot="1" thickTop="1">
      <c r="A216" s="216"/>
      <c r="B216" s="269"/>
      <c r="C216" s="251"/>
      <c r="D216" s="195"/>
      <c r="E216" s="176"/>
      <c r="F216" s="111" t="b">
        <v>1</v>
      </c>
      <c r="G216" s="222"/>
      <c r="H216" s="230"/>
    </row>
    <row r="217" spans="1:8" ht="97.5" customHeight="1" thickTop="1">
      <c r="A217" s="216"/>
      <c r="B217" s="267">
        <v>40</v>
      </c>
      <c r="C217" s="247" t="s">
        <v>47</v>
      </c>
      <c r="D217" s="193" t="s">
        <v>18</v>
      </c>
      <c r="E217" s="174"/>
      <c r="F217" s="69" t="b">
        <v>0</v>
      </c>
      <c r="G217" s="221" t="str">
        <f>IF(F217,1,IF(F218,3,IF(F219,5,"--")))</f>
        <v>--</v>
      </c>
      <c r="H217" s="242"/>
    </row>
    <row r="218" spans="1:8" ht="86.25" customHeight="1">
      <c r="A218" s="216"/>
      <c r="B218" s="268"/>
      <c r="C218" s="248"/>
      <c r="D218" s="194"/>
      <c r="E218" s="175"/>
      <c r="F218" s="69" t="b">
        <v>0</v>
      </c>
      <c r="G218" s="222"/>
      <c r="H218" s="242"/>
    </row>
    <row r="219" spans="1:8" ht="67.5" customHeight="1">
      <c r="A219" s="216"/>
      <c r="B219" s="268"/>
      <c r="C219" s="248"/>
      <c r="D219" s="194"/>
      <c r="E219" s="175"/>
      <c r="F219" s="71" t="b">
        <v>0</v>
      </c>
      <c r="G219" s="222"/>
      <c r="H219" s="242"/>
    </row>
    <row r="220" spans="1:8" ht="40.5" customHeight="1" thickBot="1">
      <c r="A220" s="216"/>
      <c r="B220" s="269"/>
      <c r="C220" s="249"/>
      <c r="D220" s="195"/>
      <c r="E220" s="176"/>
      <c r="F220" s="111" t="b">
        <v>1</v>
      </c>
      <c r="G220" s="222"/>
      <c r="H220" s="243"/>
    </row>
    <row r="221" spans="1:8" ht="59.25" customHeight="1" thickBot="1" thickTop="1">
      <c r="A221" s="216"/>
      <c r="B221" s="196">
        <v>41</v>
      </c>
      <c r="C221" s="193" t="s">
        <v>19</v>
      </c>
      <c r="D221" s="193" t="s">
        <v>20</v>
      </c>
      <c r="E221" s="174"/>
      <c r="F221" s="68" t="b">
        <v>0</v>
      </c>
      <c r="G221" s="221" t="str">
        <f>IF(F221,1,IF(F222,2,IF(F223,4,IF(F224,5,"--"))))</f>
        <v>--</v>
      </c>
      <c r="H221" s="230"/>
    </row>
    <row r="222" spans="1:8" ht="56.25" customHeight="1" thickBot="1" thickTop="1">
      <c r="A222" s="216"/>
      <c r="B222" s="197"/>
      <c r="C222" s="194"/>
      <c r="D222" s="194"/>
      <c r="E222" s="175"/>
      <c r="F222" s="69" t="b">
        <v>0</v>
      </c>
      <c r="G222" s="222"/>
      <c r="H222" s="230"/>
    </row>
    <row r="223" spans="1:8" ht="60" customHeight="1" thickBot="1" thickTop="1">
      <c r="A223" s="216"/>
      <c r="B223" s="197"/>
      <c r="C223" s="194"/>
      <c r="D223" s="194"/>
      <c r="E223" s="175"/>
      <c r="F223" s="69" t="b">
        <v>0</v>
      </c>
      <c r="G223" s="222"/>
      <c r="H223" s="230"/>
    </row>
    <row r="224" spans="1:8" ht="45.75" customHeight="1" thickBot="1" thickTop="1">
      <c r="A224" s="216"/>
      <c r="B224" s="197"/>
      <c r="C224" s="194"/>
      <c r="D224" s="194"/>
      <c r="E224" s="175"/>
      <c r="F224" s="71" t="b">
        <v>0</v>
      </c>
      <c r="G224" s="222"/>
      <c r="H224" s="230"/>
    </row>
    <row r="225" spans="1:8" ht="30" customHeight="1" thickBot="1" thickTop="1">
      <c r="A225" s="216"/>
      <c r="B225" s="198"/>
      <c r="C225" s="195"/>
      <c r="D225" s="195"/>
      <c r="E225" s="176"/>
      <c r="F225" s="114" t="b">
        <v>1</v>
      </c>
      <c r="G225" s="222"/>
      <c r="H225" s="230"/>
    </row>
    <row r="226" spans="1:8" ht="60.75" customHeight="1" thickBot="1" thickTop="1">
      <c r="A226" s="216"/>
      <c r="B226" s="196">
        <v>42</v>
      </c>
      <c r="C226" s="193" t="s">
        <v>21</v>
      </c>
      <c r="D226" s="193" t="s">
        <v>22</v>
      </c>
      <c r="E226" s="174"/>
      <c r="F226" s="68" t="b">
        <v>0</v>
      </c>
      <c r="G226" s="221" t="str">
        <f>IF(F226,1,IF(F227,2,IF(F228,3,IF(F229,4,IF(F230,5,"--")))))</f>
        <v>--</v>
      </c>
      <c r="H226" s="230"/>
    </row>
    <row r="227" spans="1:8" ht="76.5" customHeight="1" thickBot="1" thickTop="1">
      <c r="A227" s="216"/>
      <c r="B227" s="197"/>
      <c r="C227" s="194"/>
      <c r="D227" s="194"/>
      <c r="E227" s="175"/>
      <c r="F227" s="69" t="b">
        <v>0</v>
      </c>
      <c r="G227" s="222"/>
      <c r="H227" s="230"/>
    </row>
    <row r="228" spans="1:8" ht="72.75" customHeight="1" thickBot="1" thickTop="1">
      <c r="A228" s="216"/>
      <c r="B228" s="197"/>
      <c r="C228" s="194"/>
      <c r="D228" s="194"/>
      <c r="E228" s="175"/>
      <c r="F228" s="71" t="b">
        <v>0</v>
      </c>
      <c r="G228" s="222"/>
      <c r="H228" s="230"/>
    </row>
    <row r="229" spans="1:8" ht="122.25" customHeight="1" thickBot="1" thickTop="1">
      <c r="A229" s="216"/>
      <c r="B229" s="197"/>
      <c r="C229" s="194"/>
      <c r="D229" s="194"/>
      <c r="E229" s="175"/>
      <c r="F229" s="71" t="b">
        <v>0</v>
      </c>
      <c r="G229" s="222"/>
      <c r="H229" s="230"/>
    </row>
    <row r="230" spans="1:8" ht="123.75" customHeight="1" thickBot="1" thickTop="1">
      <c r="A230" s="216"/>
      <c r="B230" s="197"/>
      <c r="C230" s="194"/>
      <c r="D230" s="194"/>
      <c r="E230" s="175"/>
      <c r="F230" s="71" t="b">
        <v>0</v>
      </c>
      <c r="G230" s="222"/>
      <c r="H230" s="230"/>
    </row>
    <row r="231" spans="1:8" ht="26.25" customHeight="1" thickBot="1" thickTop="1">
      <c r="A231" s="216"/>
      <c r="B231" s="198"/>
      <c r="C231" s="195"/>
      <c r="D231" s="195"/>
      <c r="E231" s="176"/>
      <c r="F231" s="114" t="b">
        <v>1</v>
      </c>
      <c r="G231" s="225"/>
      <c r="H231" s="230"/>
    </row>
    <row r="232" spans="1:8" ht="63.75" customHeight="1" thickBot="1" thickTop="1">
      <c r="A232" s="216"/>
      <c r="B232" s="197">
        <v>43</v>
      </c>
      <c r="C232" s="193" t="s">
        <v>23</v>
      </c>
      <c r="D232" s="193" t="s">
        <v>232</v>
      </c>
      <c r="E232" s="174"/>
      <c r="F232" s="93" t="b">
        <v>0</v>
      </c>
      <c r="G232" s="221" t="str">
        <f>IF(F232,1,IF(F233,3,IF(F234,5,"--")))</f>
        <v>--</v>
      </c>
      <c r="H232" s="230"/>
    </row>
    <row r="233" spans="1:8" ht="75.75" customHeight="1" thickBot="1" thickTop="1">
      <c r="A233" s="216"/>
      <c r="B233" s="197"/>
      <c r="C233" s="264"/>
      <c r="D233" s="194"/>
      <c r="E233" s="175"/>
      <c r="F233" s="69" t="b">
        <v>0</v>
      </c>
      <c r="G233" s="222"/>
      <c r="H233" s="230"/>
    </row>
    <row r="234" spans="1:8" ht="72.75" customHeight="1" thickBot="1" thickTop="1">
      <c r="A234" s="216"/>
      <c r="B234" s="197"/>
      <c r="C234" s="264"/>
      <c r="D234" s="194"/>
      <c r="E234" s="175"/>
      <c r="F234" s="71" t="b">
        <v>0</v>
      </c>
      <c r="G234" s="222"/>
      <c r="H234" s="230"/>
    </row>
    <row r="235" spans="1:8" ht="27" customHeight="1" thickBot="1" thickTop="1">
      <c r="A235" s="217"/>
      <c r="B235" s="198"/>
      <c r="C235" s="265"/>
      <c r="D235" s="195"/>
      <c r="E235" s="176"/>
      <c r="F235" s="111" t="b">
        <v>1</v>
      </c>
      <c r="G235" s="222"/>
      <c r="H235" s="230"/>
    </row>
    <row r="236" spans="2:8" ht="21.75" thickBot="1" thickTop="1">
      <c r="B236" s="51"/>
      <c r="C236" s="52"/>
      <c r="D236" s="52"/>
      <c r="E236" s="52"/>
      <c r="F236" s="130" t="s">
        <v>59</v>
      </c>
      <c r="G236" s="6">
        <f>SUM(G213:G235)</f>
        <v>0</v>
      </c>
      <c r="H236" s="74"/>
    </row>
    <row r="237" spans="2:8" ht="16.5" thickTop="1">
      <c r="B237" s="53"/>
      <c r="C237" s="54"/>
      <c r="D237" s="54"/>
      <c r="E237" s="54"/>
      <c r="F237" s="54"/>
      <c r="G237" s="54"/>
      <c r="H237" s="54"/>
    </row>
    <row r="238" spans="2:9" ht="15.75">
      <c r="B238" s="53"/>
      <c r="C238" s="120" t="s">
        <v>233</v>
      </c>
      <c r="D238" s="122" t="s">
        <v>215</v>
      </c>
      <c r="E238" s="97">
        <f>E239-COUNTIF(G213:G235,"--")</f>
        <v>0</v>
      </c>
      <c r="F238" s="54"/>
      <c r="G238" s="86"/>
      <c r="I238" s="2"/>
    </row>
    <row r="239" spans="2:9" ht="15.75">
      <c r="B239" s="53"/>
      <c r="C239" s="121" t="s">
        <v>54</v>
      </c>
      <c r="D239" s="123" t="s">
        <v>216</v>
      </c>
      <c r="E239" s="97">
        <f>(B232+1)-B213</f>
        <v>5</v>
      </c>
      <c r="F239" s="54"/>
      <c r="G239" s="86"/>
      <c r="I239" s="2"/>
    </row>
    <row r="240" spans="2:8" ht="16.5" thickBot="1">
      <c r="B240" s="53"/>
      <c r="C240" s="54"/>
      <c r="D240" s="54"/>
      <c r="E240" s="54"/>
      <c r="F240" s="54"/>
      <c r="G240" s="54"/>
      <c r="H240" s="54"/>
    </row>
    <row r="241" spans="2:8" ht="19.5" customHeight="1" thickBot="1" thickTop="1">
      <c r="B241" s="244" t="s">
        <v>220</v>
      </c>
      <c r="C241" s="245"/>
      <c r="D241" s="245"/>
      <c r="E241" s="245"/>
      <c r="F241" s="245"/>
      <c r="G241" s="245"/>
      <c r="H241" s="246"/>
    </row>
    <row r="242" spans="1:8" ht="33" thickBot="1" thickTop="1">
      <c r="A242" s="38" t="s">
        <v>105</v>
      </c>
      <c r="B242" s="61"/>
      <c r="C242" s="4" t="s">
        <v>58</v>
      </c>
      <c r="D242" s="39" t="s">
        <v>106</v>
      </c>
      <c r="E242" s="141" t="s">
        <v>152</v>
      </c>
      <c r="F242" s="39" t="s">
        <v>72</v>
      </c>
      <c r="G242" s="4" t="s">
        <v>188</v>
      </c>
      <c r="H242" s="38" t="s">
        <v>204</v>
      </c>
    </row>
    <row r="243" spans="1:8" ht="25.5" customHeight="1" thickTop="1">
      <c r="A243" s="196" t="s">
        <v>125</v>
      </c>
      <c r="B243" s="196">
        <v>44</v>
      </c>
      <c r="C243" s="193" t="s">
        <v>98</v>
      </c>
      <c r="D243" s="283" t="s">
        <v>24</v>
      </c>
      <c r="E243" s="174"/>
      <c r="F243" s="148" t="b">
        <v>0</v>
      </c>
      <c r="G243" s="221" t="str">
        <f>IF(F243,1,IF(F244,2,IF(F245,3,IF(F246,4,IF(F247,5,"--")))))</f>
        <v>--</v>
      </c>
      <c r="H243" s="266"/>
    </row>
    <row r="244" spans="1:8" ht="25.5" customHeight="1">
      <c r="A244" s="197"/>
      <c r="B244" s="197"/>
      <c r="C244" s="194"/>
      <c r="D244" s="284"/>
      <c r="E244" s="175"/>
      <c r="F244" s="148" t="b">
        <v>0</v>
      </c>
      <c r="G244" s="222"/>
      <c r="H244" s="228"/>
    </row>
    <row r="245" spans="1:8" ht="26.25" customHeight="1">
      <c r="A245" s="197"/>
      <c r="B245" s="197"/>
      <c r="C245" s="194"/>
      <c r="D245" s="284"/>
      <c r="E245" s="175"/>
      <c r="F245" s="148" t="b">
        <v>0</v>
      </c>
      <c r="G245" s="222"/>
      <c r="H245" s="228"/>
    </row>
    <row r="246" spans="1:8" ht="25.5" customHeight="1">
      <c r="A246" s="197"/>
      <c r="B246" s="197"/>
      <c r="C246" s="194"/>
      <c r="D246" s="284"/>
      <c r="E246" s="175"/>
      <c r="F246" s="148" t="b">
        <v>0</v>
      </c>
      <c r="G246" s="222"/>
      <c r="H246" s="228"/>
    </row>
    <row r="247" spans="1:8" ht="29.25" customHeight="1">
      <c r="A247" s="197"/>
      <c r="B247" s="197"/>
      <c r="C247" s="194"/>
      <c r="D247" s="284"/>
      <c r="E247" s="175"/>
      <c r="F247" s="148" t="b">
        <v>0</v>
      </c>
      <c r="G247" s="222"/>
      <c r="H247" s="228"/>
    </row>
    <row r="248" spans="1:8" ht="48.75" customHeight="1" thickBot="1">
      <c r="A248" s="198"/>
      <c r="B248" s="198"/>
      <c r="C248" s="195"/>
      <c r="D248" s="285"/>
      <c r="E248" s="176"/>
      <c r="F248" s="115" t="b">
        <v>1</v>
      </c>
      <c r="G248" s="225"/>
      <c r="H248" s="232"/>
    </row>
    <row r="249" spans="1:8" ht="25.5" customHeight="1" thickTop="1">
      <c r="A249" s="196" t="s">
        <v>25</v>
      </c>
      <c r="B249" s="196">
        <v>45</v>
      </c>
      <c r="C249" s="193" t="s">
        <v>99</v>
      </c>
      <c r="D249" s="193" t="s">
        <v>26</v>
      </c>
      <c r="E249" s="174"/>
      <c r="F249" s="76" t="b">
        <v>0</v>
      </c>
      <c r="G249" s="221" t="str">
        <f>IF(F249,1,IF(F250,2,IF(F251,4,IF(F252,5,"--"))))</f>
        <v>--</v>
      </c>
      <c r="H249" s="227"/>
    </row>
    <row r="250" spans="1:8" ht="25.5" customHeight="1">
      <c r="A250" s="197"/>
      <c r="B250" s="197"/>
      <c r="C250" s="194"/>
      <c r="D250" s="194"/>
      <c r="E250" s="175"/>
      <c r="F250" s="75" t="b">
        <v>0</v>
      </c>
      <c r="G250" s="222"/>
      <c r="H250" s="228"/>
    </row>
    <row r="251" spans="1:8" ht="25.5" customHeight="1">
      <c r="A251" s="197"/>
      <c r="B251" s="197"/>
      <c r="C251" s="194"/>
      <c r="D251" s="194"/>
      <c r="E251" s="175"/>
      <c r="F251" s="75" t="b">
        <v>0</v>
      </c>
      <c r="G251" s="222"/>
      <c r="H251" s="228"/>
    </row>
    <row r="252" spans="1:8" ht="25.5" customHeight="1">
      <c r="A252" s="197"/>
      <c r="B252" s="197"/>
      <c r="C252" s="194"/>
      <c r="D252" s="194"/>
      <c r="E252" s="175"/>
      <c r="F252" s="77" t="b">
        <v>0</v>
      </c>
      <c r="G252" s="222"/>
      <c r="H252" s="228"/>
    </row>
    <row r="253" spans="1:8" ht="168" customHeight="1" thickBot="1">
      <c r="A253" s="198"/>
      <c r="B253" s="198"/>
      <c r="C253" s="195"/>
      <c r="D253" s="195"/>
      <c r="E253" s="176"/>
      <c r="F253" s="78" t="b">
        <v>1</v>
      </c>
      <c r="G253" s="222"/>
      <c r="H253" s="232"/>
    </row>
    <row r="254" spans="1:8" ht="23.25" customHeight="1" thickBot="1" thickTop="1">
      <c r="A254" s="196" t="s">
        <v>125</v>
      </c>
      <c r="B254" s="196">
        <v>46</v>
      </c>
      <c r="C254" s="247" t="s">
        <v>48</v>
      </c>
      <c r="D254" s="193" t="s">
        <v>27</v>
      </c>
      <c r="E254" s="174"/>
      <c r="F254" s="76" t="b">
        <v>0</v>
      </c>
      <c r="G254" s="221" t="str">
        <f>IF(F254,1,IF(F255,3,IF(F256,5,"--")))</f>
        <v>--</v>
      </c>
      <c r="H254" s="252"/>
    </row>
    <row r="255" spans="1:8" ht="75" customHeight="1" thickBot="1" thickTop="1">
      <c r="A255" s="197"/>
      <c r="B255" s="197"/>
      <c r="C255" s="250"/>
      <c r="D255" s="194"/>
      <c r="E255" s="175"/>
      <c r="F255" s="65" t="b">
        <v>0</v>
      </c>
      <c r="G255" s="222"/>
      <c r="H255" s="252"/>
    </row>
    <row r="256" spans="1:8" ht="23.25" customHeight="1" thickBot="1" thickTop="1">
      <c r="A256" s="197"/>
      <c r="B256" s="197"/>
      <c r="C256" s="250"/>
      <c r="D256" s="194"/>
      <c r="E256" s="175"/>
      <c r="F256" s="65" t="b">
        <v>0</v>
      </c>
      <c r="G256" s="222"/>
      <c r="H256" s="252"/>
    </row>
    <row r="257" spans="1:8" ht="23.25" customHeight="1" thickBot="1" thickTop="1">
      <c r="A257" s="198"/>
      <c r="B257" s="198"/>
      <c r="C257" s="251"/>
      <c r="D257" s="195"/>
      <c r="E257" s="176"/>
      <c r="F257" s="78" t="b">
        <v>1</v>
      </c>
      <c r="G257" s="222"/>
      <c r="H257" s="252"/>
    </row>
    <row r="258" spans="1:8" ht="23.25" customHeight="1" thickBot="1" thickTop="1">
      <c r="A258" s="196" t="s">
        <v>29</v>
      </c>
      <c r="B258" s="196">
        <v>47</v>
      </c>
      <c r="C258" s="193" t="s">
        <v>91</v>
      </c>
      <c r="D258" s="193" t="s">
        <v>28</v>
      </c>
      <c r="E258" s="174"/>
      <c r="F258" s="76" t="b">
        <v>0</v>
      </c>
      <c r="G258" s="221" t="str">
        <f>IF(F258,1,IF(F259,2,IF(F260,3,IF(F261,4,IF(F262,5,"--")))))</f>
        <v>--</v>
      </c>
      <c r="H258" s="252"/>
    </row>
    <row r="259" spans="1:8" ht="25.5" customHeight="1" thickBot="1" thickTop="1">
      <c r="A259" s="197"/>
      <c r="B259" s="197"/>
      <c r="C259" s="194"/>
      <c r="D259" s="194"/>
      <c r="E259" s="175"/>
      <c r="F259" s="75" t="b">
        <v>0</v>
      </c>
      <c r="G259" s="222"/>
      <c r="H259" s="252"/>
    </row>
    <row r="260" spans="1:8" ht="22.5" customHeight="1" thickBot="1" thickTop="1">
      <c r="A260" s="197"/>
      <c r="B260" s="197"/>
      <c r="C260" s="194"/>
      <c r="D260" s="194"/>
      <c r="E260" s="175"/>
      <c r="F260" s="75" t="b">
        <v>0</v>
      </c>
      <c r="G260" s="222"/>
      <c r="H260" s="252"/>
    </row>
    <row r="261" spans="1:8" ht="23.25" customHeight="1" thickBot="1" thickTop="1">
      <c r="A261" s="197"/>
      <c r="B261" s="197"/>
      <c r="C261" s="194"/>
      <c r="D261" s="194"/>
      <c r="E261" s="175"/>
      <c r="F261" s="75" t="b">
        <v>0</v>
      </c>
      <c r="G261" s="222"/>
      <c r="H261" s="252"/>
    </row>
    <row r="262" spans="1:8" ht="20.25" customHeight="1" thickBot="1" thickTop="1">
      <c r="A262" s="197"/>
      <c r="B262" s="197"/>
      <c r="C262" s="194"/>
      <c r="D262" s="194"/>
      <c r="E262" s="175"/>
      <c r="F262" s="77" t="b">
        <v>0</v>
      </c>
      <c r="G262" s="222"/>
      <c r="H262" s="252"/>
    </row>
    <row r="263" spans="1:8" ht="30" customHeight="1" thickBot="1" thickTop="1">
      <c r="A263" s="198"/>
      <c r="B263" s="198"/>
      <c r="C263" s="195"/>
      <c r="D263" s="195"/>
      <c r="E263" s="176"/>
      <c r="F263" s="78" t="b">
        <v>1</v>
      </c>
      <c r="G263" s="225"/>
      <c r="H263" s="252"/>
    </row>
    <row r="264" spans="1:8" ht="45" customHeight="1" thickTop="1">
      <c r="A264" s="197" t="s">
        <v>30</v>
      </c>
      <c r="B264" s="197">
        <v>48</v>
      </c>
      <c r="C264" s="193" t="s">
        <v>92</v>
      </c>
      <c r="D264" s="193" t="s">
        <v>240</v>
      </c>
      <c r="E264" s="174"/>
      <c r="F264" s="90" t="b">
        <v>0</v>
      </c>
      <c r="G264" s="221" t="str">
        <f>IF(F264,1,IF(F265,2,IF(F266,4,IF(F267,5,"--"))))</f>
        <v>--</v>
      </c>
      <c r="H264" s="228"/>
    </row>
    <row r="265" spans="1:8" ht="43.5" customHeight="1">
      <c r="A265" s="197"/>
      <c r="B265" s="197"/>
      <c r="C265" s="264"/>
      <c r="D265" s="194"/>
      <c r="E265" s="175"/>
      <c r="F265" s="75" t="b">
        <v>0</v>
      </c>
      <c r="G265" s="222"/>
      <c r="H265" s="228"/>
    </row>
    <row r="266" spans="1:8" ht="36" customHeight="1">
      <c r="A266" s="197"/>
      <c r="B266" s="197"/>
      <c r="C266" s="264"/>
      <c r="D266" s="194"/>
      <c r="E266" s="175"/>
      <c r="F266" s="75" t="b">
        <v>0</v>
      </c>
      <c r="G266" s="222"/>
      <c r="H266" s="228"/>
    </row>
    <row r="267" spans="1:8" ht="42" customHeight="1">
      <c r="A267" s="197"/>
      <c r="B267" s="197"/>
      <c r="C267" s="264"/>
      <c r="D267" s="194"/>
      <c r="E267" s="175"/>
      <c r="F267" s="75" t="b">
        <v>0</v>
      </c>
      <c r="G267" s="222"/>
      <c r="H267" s="228"/>
    </row>
    <row r="268" spans="1:8" ht="71.25" customHeight="1" thickBot="1">
      <c r="A268" s="198"/>
      <c r="B268" s="198"/>
      <c r="C268" s="265"/>
      <c r="D268" s="195"/>
      <c r="E268" s="176"/>
      <c r="F268" s="111" t="b">
        <v>1</v>
      </c>
      <c r="G268" s="222"/>
      <c r="H268" s="232"/>
    </row>
    <row r="269" spans="1:8" ht="60" customHeight="1" thickTop="1">
      <c r="A269" s="196" t="s">
        <v>122</v>
      </c>
      <c r="B269" s="196">
        <v>49</v>
      </c>
      <c r="C269" s="209" t="s">
        <v>31</v>
      </c>
      <c r="D269" s="178" t="s">
        <v>32</v>
      </c>
      <c r="E269" s="178"/>
      <c r="F269" s="76" t="b">
        <v>0</v>
      </c>
      <c r="G269" s="221" t="str">
        <f>IF(F269,1,IF(F270,3,IF(F271,5,"--")))</f>
        <v>--</v>
      </c>
      <c r="H269" s="227"/>
    </row>
    <row r="270" spans="1:8" ht="57.75" customHeight="1">
      <c r="A270" s="197"/>
      <c r="B270" s="197"/>
      <c r="C270" s="210"/>
      <c r="D270" s="179"/>
      <c r="E270" s="179"/>
      <c r="F270" s="75" t="b">
        <v>0</v>
      </c>
      <c r="G270" s="222"/>
      <c r="H270" s="228"/>
    </row>
    <row r="271" spans="1:8" ht="41.25" customHeight="1">
      <c r="A271" s="197"/>
      <c r="B271" s="197"/>
      <c r="C271" s="210"/>
      <c r="D271" s="179"/>
      <c r="E271" s="179"/>
      <c r="F271" s="77" t="b">
        <v>0</v>
      </c>
      <c r="G271" s="222"/>
      <c r="H271" s="228"/>
    </row>
    <row r="272" spans="1:8" ht="25.5" customHeight="1" thickBot="1">
      <c r="A272" s="198"/>
      <c r="B272" s="198"/>
      <c r="C272" s="211"/>
      <c r="D272" s="180"/>
      <c r="E272" s="180"/>
      <c r="F272" s="78" t="b">
        <v>1</v>
      </c>
      <c r="G272" s="222"/>
      <c r="H272" s="232"/>
    </row>
    <row r="273" spans="2:8" ht="21.75" thickBot="1" thickTop="1">
      <c r="B273" s="51"/>
      <c r="F273" s="131" t="s">
        <v>59</v>
      </c>
      <c r="G273" s="6">
        <f>SUM(G243:G272)</f>
        <v>0</v>
      </c>
      <c r="H273" s="74"/>
    </row>
    <row r="274" spans="2:9" ht="11.25" customHeight="1" thickTop="1">
      <c r="B274" s="53"/>
      <c r="C274" s="54"/>
      <c r="D274" s="54"/>
      <c r="E274" s="54"/>
      <c r="G274" s="54"/>
      <c r="H274" s="54" t="s">
        <v>56</v>
      </c>
      <c r="I274" s="89"/>
    </row>
    <row r="275" spans="2:9" ht="15.75">
      <c r="B275" s="53"/>
      <c r="C275" s="120" t="s">
        <v>238</v>
      </c>
      <c r="D275" s="122" t="s">
        <v>215</v>
      </c>
      <c r="E275" s="97">
        <f>E276-COUNTIF(G243:G272,"--")</f>
        <v>0</v>
      </c>
      <c r="F275" s="54"/>
      <c r="G275" s="89"/>
      <c r="I275" s="2"/>
    </row>
    <row r="276" spans="2:9" ht="16.5" customHeight="1">
      <c r="B276" s="53"/>
      <c r="C276" s="124" t="s">
        <v>74</v>
      </c>
      <c r="D276" s="123" t="s">
        <v>216</v>
      </c>
      <c r="E276" s="97">
        <f>(B269+1)-B243</f>
        <v>6</v>
      </c>
      <c r="F276" s="54"/>
      <c r="G276" s="89"/>
      <c r="I276" s="2"/>
    </row>
    <row r="277" spans="2:8" ht="16.5" thickBot="1">
      <c r="B277" s="53"/>
      <c r="F277" s="54"/>
      <c r="G277" s="54"/>
      <c r="H277" s="54"/>
    </row>
    <row r="278" spans="2:8" ht="22.5" customHeight="1" thickBot="1" thickTop="1">
      <c r="B278" s="234" t="s">
        <v>221</v>
      </c>
      <c r="C278" s="235"/>
      <c r="D278" s="235"/>
      <c r="E278" s="235"/>
      <c r="F278" s="235"/>
      <c r="G278" s="235"/>
      <c r="H278" s="236"/>
    </row>
    <row r="279" spans="1:8" ht="33" thickBot="1" thickTop="1">
      <c r="A279" s="38" t="s">
        <v>105</v>
      </c>
      <c r="B279" s="38"/>
      <c r="C279" s="4" t="s">
        <v>58</v>
      </c>
      <c r="D279" s="39" t="s">
        <v>106</v>
      </c>
      <c r="E279" s="141" t="s">
        <v>152</v>
      </c>
      <c r="F279" s="39" t="s">
        <v>72</v>
      </c>
      <c r="G279" s="4" t="s">
        <v>188</v>
      </c>
      <c r="H279" s="38" t="s">
        <v>204</v>
      </c>
    </row>
    <row r="280" spans="1:8" ht="32.25" customHeight="1" thickTop="1">
      <c r="A280" s="267" t="s">
        <v>120</v>
      </c>
      <c r="B280" s="196">
        <v>50</v>
      </c>
      <c r="C280" s="193" t="s">
        <v>93</v>
      </c>
      <c r="D280" s="193" t="s">
        <v>33</v>
      </c>
      <c r="E280" s="174"/>
      <c r="F280" s="116" t="b">
        <v>0</v>
      </c>
      <c r="G280" s="221" t="str">
        <f>IF(F280,1,IF(F281,2,IF(F282,3,IF(F283,4,IF(F284,5,"--")))))</f>
        <v>--</v>
      </c>
      <c r="H280" s="239"/>
    </row>
    <row r="281" spans="1:8" ht="33.75" customHeight="1">
      <c r="A281" s="216"/>
      <c r="B281" s="197"/>
      <c r="C281" s="194"/>
      <c r="D281" s="237"/>
      <c r="E281" s="175"/>
      <c r="F281" s="79" t="b">
        <v>0</v>
      </c>
      <c r="G281" s="237"/>
      <c r="H281" s="240"/>
    </row>
    <row r="282" spans="1:8" ht="31.5" customHeight="1">
      <c r="A282" s="216"/>
      <c r="B282" s="197"/>
      <c r="C282" s="194"/>
      <c r="D282" s="237"/>
      <c r="E282" s="175"/>
      <c r="F282" s="79" t="b">
        <v>0</v>
      </c>
      <c r="G282" s="237"/>
      <c r="H282" s="240"/>
    </row>
    <row r="283" spans="1:8" ht="34.5" customHeight="1">
      <c r="A283" s="216"/>
      <c r="B283" s="197"/>
      <c r="C283" s="194"/>
      <c r="D283" s="237"/>
      <c r="E283" s="175"/>
      <c r="F283" s="79" t="b">
        <v>0</v>
      </c>
      <c r="G283" s="237"/>
      <c r="H283" s="240"/>
    </row>
    <row r="284" spans="1:8" ht="25.5" customHeight="1" thickBot="1">
      <c r="A284" s="216"/>
      <c r="B284" s="197"/>
      <c r="C284" s="194"/>
      <c r="D284" s="237"/>
      <c r="E284" s="175"/>
      <c r="F284" s="117" t="b">
        <v>0</v>
      </c>
      <c r="G284" s="237"/>
      <c r="H284" s="240"/>
    </row>
    <row r="285" spans="1:9" s="54" customFormat="1" ht="409.5" customHeight="1" thickBot="1" thickTop="1">
      <c r="A285" s="216"/>
      <c r="B285" s="198"/>
      <c r="C285" s="195"/>
      <c r="D285" s="238"/>
      <c r="E285" s="176"/>
      <c r="F285" s="135" t="b">
        <v>1</v>
      </c>
      <c r="G285" s="238"/>
      <c r="H285" s="241"/>
      <c r="I285" s="89"/>
    </row>
    <row r="286" spans="1:8" ht="25.5" customHeight="1" thickBot="1" thickTop="1">
      <c r="A286" s="216"/>
      <c r="B286" s="196">
        <v>51</v>
      </c>
      <c r="C286" s="193" t="s">
        <v>94</v>
      </c>
      <c r="D286" s="193" t="s">
        <v>34</v>
      </c>
      <c r="E286" s="174"/>
      <c r="F286" s="90" t="b">
        <v>0</v>
      </c>
      <c r="G286" s="221" t="str">
        <f>IF(F286,1,IF(F287,2,IF(F288,3,IF(F289,4,IF(F290,5,"--")))))</f>
        <v>--</v>
      </c>
      <c r="H286" s="230"/>
    </row>
    <row r="287" spans="1:8" ht="25.5" customHeight="1" thickBot="1" thickTop="1">
      <c r="A287" s="216"/>
      <c r="B287" s="197"/>
      <c r="C287" s="194"/>
      <c r="D287" s="194"/>
      <c r="E287" s="175"/>
      <c r="F287" s="75" t="b">
        <v>0</v>
      </c>
      <c r="G287" s="222"/>
      <c r="H287" s="230"/>
    </row>
    <row r="288" spans="1:8" ht="25.5" customHeight="1" thickBot="1" thickTop="1">
      <c r="A288" s="216"/>
      <c r="B288" s="197"/>
      <c r="C288" s="194"/>
      <c r="D288" s="194"/>
      <c r="E288" s="175"/>
      <c r="F288" s="75" t="b">
        <v>0</v>
      </c>
      <c r="G288" s="222"/>
      <c r="H288" s="230"/>
    </row>
    <row r="289" spans="1:8" ht="25.5" customHeight="1" thickBot="1" thickTop="1">
      <c r="A289" s="216"/>
      <c r="B289" s="197"/>
      <c r="C289" s="194"/>
      <c r="D289" s="194"/>
      <c r="E289" s="175"/>
      <c r="F289" s="75" t="b">
        <v>0</v>
      </c>
      <c r="G289" s="222"/>
      <c r="H289" s="230"/>
    </row>
    <row r="290" spans="1:8" ht="25.5" customHeight="1" thickBot="1" thickTop="1">
      <c r="A290" s="216"/>
      <c r="B290" s="197"/>
      <c r="C290" s="194"/>
      <c r="D290" s="194"/>
      <c r="E290" s="175"/>
      <c r="F290" s="77" t="b">
        <v>0</v>
      </c>
      <c r="G290" s="222"/>
      <c r="H290" s="230"/>
    </row>
    <row r="291" spans="1:8" ht="89.25" customHeight="1" thickBot="1" thickTop="1">
      <c r="A291" s="216"/>
      <c r="B291" s="198"/>
      <c r="C291" s="195"/>
      <c r="D291" s="195"/>
      <c r="E291" s="176"/>
      <c r="F291" s="78" t="b">
        <v>1</v>
      </c>
      <c r="G291" s="225"/>
      <c r="H291" s="230"/>
    </row>
    <row r="292" spans="1:8" ht="48" customHeight="1" thickBot="1" thickTop="1">
      <c r="A292" s="216"/>
      <c r="B292" s="196">
        <v>52</v>
      </c>
      <c r="C292" s="193" t="s">
        <v>35</v>
      </c>
      <c r="D292" s="193" t="s">
        <v>36</v>
      </c>
      <c r="E292" s="174"/>
      <c r="F292" s="76" t="b">
        <v>0</v>
      </c>
      <c r="G292" s="221" t="str">
        <f>IF(F292,1,IF(F293,2,IF(F294,3,IF(F295,4,IF(F296,5,"--")))))</f>
        <v>--</v>
      </c>
      <c r="H292" s="230"/>
    </row>
    <row r="293" spans="1:8" ht="41.25" customHeight="1" thickBot="1" thickTop="1">
      <c r="A293" s="216"/>
      <c r="B293" s="197"/>
      <c r="C293" s="194"/>
      <c r="D293" s="194"/>
      <c r="E293" s="175"/>
      <c r="F293" s="90" t="b">
        <v>0</v>
      </c>
      <c r="G293" s="222"/>
      <c r="H293" s="230"/>
    </row>
    <row r="294" spans="1:8" ht="42" customHeight="1" thickBot="1" thickTop="1">
      <c r="A294" s="216"/>
      <c r="B294" s="197"/>
      <c r="C294" s="194"/>
      <c r="D294" s="194"/>
      <c r="E294" s="175"/>
      <c r="F294" s="90" t="b">
        <v>0</v>
      </c>
      <c r="G294" s="222"/>
      <c r="H294" s="230"/>
    </row>
    <row r="295" spans="1:8" ht="39.75" customHeight="1" thickBot="1" thickTop="1">
      <c r="A295" s="216"/>
      <c r="B295" s="197"/>
      <c r="C295" s="194"/>
      <c r="D295" s="194"/>
      <c r="E295" s="175"/>
      <c r="F295" s="75" t="b">
        <v>0</v>
      </c>
      <c r="G295" s="222"/>
      <c r="H295" s="230"/>
    </row>
    <row r="296" spans="1:8" ht="37.5" customHeight="1" thickBot="1" thickTop="1">
      <c r="A296" s="216"/>
      <c r="B296" s="197"/>
      <c r="C296" s="194"/>
      <c r="D296" s="194"/>
      <c r="E296" s="175"/>
      <c r="F296" s="77" t="b">
        <v>0</v>
      </c>
      <c r="G296" s="222"/>
      <c r="H296" s="230"/>
    </row>
    <row r="297" spans="1:8" ht="28.5" customHeight="1" thickBot="1" thickTop="1">
      <c r="A297" s="216"/>
      <c r="B297" s="198"/>
      <c r="C297" s="195"/>
      <c r="D297" s="195"/>
      <c r="E297" s="176"/>
      <c r="F297" s="78" t="b">
        <v>1</v>
      </c>
      <c r="G297" s="225"/>
      <c r="H297" s="230"/>
    </row>
    <row r="298" spans="1:8" ht="22.5" customHeight="1" thickBot="1" thickTop="1">
      <c r="A298" s="216"/>
      <c r="B298" s="196">
        <v>53</v>
      </c>
      <c r="C298" s="247" t="s">
        <v>241</v>
      </c>
      <c r="D298" s="193" t="s">
        <v>37</v>
      </c>
      <c r="E298" s="136"/>
      <c r="F298" s="76" t="b">
        <v>0</v>
      </c>
      <c r="G298" s="221" t="str">
        <f>IF(F298,1,IF(F299,3,IF(F300,5,"--")))</f>
        <v>--</v>
      </c>
      <c r="H298" s="230"/>
    </row>
    <row r="299" spans="1:8" ht="42.75" customHeight="1" thickBot="1" thickTop="1">
      <c r="A299" s="216"/>
      <c r="B299" s="197"/>
      <c r="C299" s="250"/>
      <c r="D299" s="194"/>
      <c r="E299" s="175"/>
      <c r="F299" s="65" t="b">
        <v>0</v>
      </c>
      <c r="G299" s="222"/>
      <c r="H299" s="230"/>
    </row>
    <row r="300" spans="1:8" ht="25.5" customHeight="1" thickBot="1" thickTop="1">
      <c r="A300" s="216"/>
      <c r="B300" s="197"/>
      <c r="C300" s="250"/>
      <c r="D300" s="194"/>
      <c r="E300" s="175"/>
      <c r="F300" s="65" t="b">
        <v>0</v>
      </c>
      <c r="G300" s="222"/>
      <c r="H300" s="230"/>
    </row>
    <row r="301" spans="1:8" ht="200.25" customHeight="1" thickBot="1" thickTop="1">
      <c r="A301" s="216"/>
      <c r="B301" s="198"/>
      <c r="C301" s="251"/>
      <c r="D301" s="195"/>
      <c r="E301" s="176"/>
      <c r="F301" s="78" t="b">
        <v>1</v>
      </c>
      <c r="G301" s="222"/>
      <c r="H301" s="230"/>
    </row>
    <row r="302" spans="1:8" ht="80.25" customHeight="1" thickBot="1" thickTop="1">
      <c r="A302" s="216"/>
      <c r="B302" s="196">
        <v>54</v>
      </c>
      <c r="C302" s="193" t="s">
        <v>38</v>
      </c>
      <c r="D302" s="193" t="s">
        <v>39</v>
      </c>
      <c r="E302" s="174"/>
      <c r="F302" s="76" t="b">
        <v>0</v>
      </c>
      <c r="G302" s="221" t="str">
        <f>IF(F302,1,IF(F303,2,IF(F304,4,IF(F305,5,"--"))))</f>
        <v>--</v>
      </c>
      <c r="H302" s="230"/>
    </row>
    <row r="303" spans="1:8" ht="53.25" customHeight="1" thickBot="1" thickTop="1">
      <c r="A303" s="216"/>
      <c r="B303" s="197"/>
      <c r="C303" s="194"/>
      <c r="D303" s="194"/>
      <c r="E303" s="175"/>
      <c r="F303" s="75" t="b">
        <v>0</v>
      </c>
      <c r="G303" s="222"/>
      <c r="H303" s="230"/>
    </row>
    <row r="304" spans="1:8" ht="57" customHeight="1" thickBot="1" thickTop="1">
      <c r="A304" s="216"/>
      <c r="B304" s="197"/>
      <c r="C304" s="194"/>
      <c r="D304" s="194"/>
      <c r="E304" s="175"/>
      <c r="F304" s="75" t="b">
        <v>0</v>
      </c>
      <c r="G304" s="222"/>
      <c r="H304" s="230"/>
    </row>
    <row r="305" spans="1:8" ht="42.75" customHeight="1" thickBot="1" thickTop="1">
      <c r="A305" s="216"/>
      <c r="B305" s="197"/>
      <c r="C305" s="194"/>
      <c r="D305" s="194"/>
      <c r="E305" s="175"/>
      <c r="F305" s="77" t="b">
        <v>0</v>
      </c>
      <c r="G305" s="222"/>
      <c r="H305" s="230"/>
    </row>
    <row r="306" spans="1:8" ht="27.75" customHeight="1" thickBot="1" thickTop="1">
      <c r="A306" s="216"/>
      <c r="B306" s="198"/>
      <c r="C306" s="195"/>
      <c r="D306" s="195"/>
      <c r="E306" s="176"/>
      <c r="F306" s="118" t="b">
        <v>1</v>
      </c>
      <c r="G306" s="222"/>
      <c r="H306" s="230"/>
    </row>
    <row r="307" spans="1:8" ht="19.5" customHeight="1" thickBot="1" thickTop="1">
      <c r="A307" s="216"/>
      <c r="B307" s="196">
        <v>55</v>
      </c>
      <c r="C307" s="193" t="s">
        <v>40</v>
      </c>
      <c r="D307" s="193" t="s">
        <v>41</v>
      </c>
      <c r="E307" s="174"/>
      <c r="F307" s="76" t="b">
        <v>0</v>
      </c>
      <c r="G307" s="221" t="str">
        <f>IF(F307,1,IF(F308,2,IF(F309,3,IF(F310,4,IF(F311,5,"--")))))</f>
        <v>--</v>
      </c>
      <c r="H307" s="230"/>
    </row>
    <row r="308" spans="1:8" ht="19.5" customHeight="1" thickBot="1" thickTop="1">
      <c r="A308" s="216"/>
      <c r="B308" s="197"/>
      <c r="C308" s="194"/>
      <c r="D308" s="194"/>
      <c r="E308" s="175"/>
      <c r="F308" s="75" t="b">
        <v>0</v>
      </c>
      <c r="G308" s="222"/>
      <c r="H308" s="230"/>
    </row>
    <row r="309" spans="1:8" ht="21.75" customHeight="1" thickBot="1" thickTop="1">
      <c r="A309" s="216"/>
      <c r="B309" s="197"/>
      <c r="C309" s="194"/>
      <c r="D309" s="194"/>
      <c r="E309" s="175"/>
      <c r="F309" s="75" t="b">
        <v>0</v>
      </c>
      <c r="G309" s="222"/>
      <c r="H309" s="230"/>
    </row>
    <row r="310" spans="1:8" ht="21.75" customHeight="1" thickBot="1" thickTop="1">
      <c r="A310" s="216"/>
      <c r="B310" s="197"/>
      <c r="C310" s="194"/>
      <c r="D310" s="194"/>
      <c r="E310" s="175"/>
      <c r="F310" s="75" t="b">
        <v>0</v>
      </c>
      <c r="G310" s="222"/>
      <c r="H310" s="230"/>
    </row>
    <row r="311" spans="1:8" ht="25.5" customHeight="1" thickBot="1" thickTop="1">
      <c r="A311" s="216"/>
      <c r="B311" s="197"/>
      <c r="C311" s="194"/>
      <c r="D311" s="194"/>
      <c r="E311" s="175"/>
      <c r="F311" s="77" t="b">
        <v>0</v>
      </c>
      <c r="G311" s="222"/>
      <c r="H311" s="230"/>
    </row>
    <row r="312" spans="1:8" ht="24" customHeight="1" thickBot="1" thickTop="1">
      <c r="A312" s="216"/>
      <c r="B312" s="198"/>
      <c r="C312" s="195"/>
      <c r="D312" s="195"/>
      <c r="E312" s="176"/>
      <c r="F312" s="78" t="b">
        <v>1</v>
      </c>
      <c r="G312" s="225"/>
      <c r="H312" s="230"/>
    </row>
    <row r="313" spans="1:8" ht="36.75" customHeight="1" thickBot="1" thickTop="1">
      <c r="A313" s="216"/>
      <c r="B313" s="196">
        <v>56</v>
      </c>
      <c r="C313" s="231" t="s">
        <v>242</v>
      </c>
      <c r="D313" s="226" t="s">
        <v>243</v>
      </c>
      <c r="E313" s="177"/>
      <c r="F313" s="149" t="b">
        <v>0</v>
      </c>
      <c r="G313" s="221" t="str">
        <f>IF(F313,1,IF(F314,3,IF(F315,5,"--")))</f>
        <v>--</v>
      </c>
      <c r="H313" s="227"/>
    </row>
    <row r="314" spans="1:8" ht="52.5" customHeight="1" thickBot="1" thickTop="1">
      <c r="A314" s="216"/>
      <c r="B314" s="197"/>
      <c r="C314" s="231"/>
      <c r="D314" s="226"/>
      <c r="E314" s="177"/>
      <c r="F314" s="148" t="b">
        <v>0</v>
      </c>
      <c r="G314" s="222"/>
      <c r="H314" s="228"/>
    </row>
    <row r="315" spans="1:8" ht="59.25" customHeight="1" thickBot="1" thickTop="1">
      <c r="A315" s="216"/>
      <c r="B315" s="197"/>
      <c r="C315" s="231"/>
      <c r="D315" s="226"/>
      <c r="E315" s="177"/>
      <c r="F315" s="150" t="b">
        <v>0</v>
      </c>
      <c r="G315" s="222"/>
      <c r="H315" s="228"/>
    </row>
    <row r="316" spans="1:8" ht="88.5" customHeight="1" thickBot="1" thickTop="1">
      <c r="A316" s="216"/>
      <c r="B316" s="198"/>
      <c r="C316" s="231"/>
      <c r="D316" s="226"/>
      <c r="E316" s="177"/>
      <c r="F316" s="150" t="b">
        <v>1</v>
      </c>
      <c r="G316" s="222"/>
      <c r="H316" s="232"/>
    </row>
    <row r="317" spans="1:8" ht="52.5" customHeight="1" thickBot="1" thickTop="1">
      <c r="A317" s="216"/>
      <c r="B317" s="196">
        <v>57</v>
      </c>
      <c r="C317" s="226" t="s">
        <v>95</v>
      </c>
      <c r="D317" s="226" t="s">
        <v>42</v>
      </c>
      <c r="E317" s="177"/>
      <c r="F317" s="151" t="b">
        <v>0</v>
      </c>
      <c r="G317" s="221" t="str">
        <f>IF(F317,1,IF(F318,2,IF(F319,3,IF(F320,4,IF(F321,5,"--")))))</f>
        <v>--</v>
      </c>
      <c r="H317" s="227"/>
    </row>
    <row r="318" spans="1:8" ht="37.5" customHeight="1" thickBot="1" thickTop="1">
      <c r="A318" s="216"/>
      <c r="B318" s="197"/>
      <c r="C318" s="263"/>
      <c r="D318" s="226"/>
      <c r="E318" s="177"/>
      <c r="F318" s="152" t="b">
        <v>0</v>
      </c>
      <c r="G318" s="222"/>
      <c r="H318" s="228"/>
    </row>
    <row r="319" spans="1:8" ht="46.5" customHeight="1" thickBot="1" thickTop="1">
      <c r="A319" s="216"/>
      <c r="B319" s="197"/>
      <c r="C319" s="263"/>
      <c r="D319" s="226"/>
      <c r="E319" s="177"/>
      <c r="F319" s="152" t="b">
        <v>0</v>
      </c>
      <c r="G319" s="222"/>
      <c r="H319" s="228"/>
    </row>
    <row r="320" spans="1:8" ht="51.75" customHeight="1" thickBot="1" thickTop="1">
      <c r="A320" s="216"/>
      <c r="B320" s="197"/>
      <c r="C320" s="263"/>
      <c r="D320" s="226"/>
      <c r="E320" s="177"/>
      <c r="F320" s="152" t="b">
        <v>0</v>
      </c>
      <c r="G320" s="222"/>
      <c r="H320" s="228"/>
    </row>
    <row r="321" spans="1:8" ht="54.75" customHeight="1" thickBot="1" thickTop="1">
      <c r="A321" s="216"/>
      <c r="B321" s="197"/>
      <c r="C321" s="263"/>
      <c r="D321" s="226"/>
      <c r="E321" s="177"/>
      <c r="F321" s="152" t="b">
        <v>0</v>
      </c>
      <c r="G321" s="222"/>
      <c r="H321" s="228"/>
    </row>
    <row r="322" spans="1:8" ht="29.25" customHeight="1" thickBot="1" thickTop="1">
      <c r="A322" s="217"/>
      <c r="B322" s="198"/>
      <c r="C322" s="263"/>
      <c r="D322" s="226"/>
      <c r="E322" s="177"/>
      <c r="F322" s="153" t="b">
        <v>1</v>
      </c>
      <c r="G322" s="225"/>
      <c r="H322" s="229"/>
    </row>
    <row r="323" spans="1:8" ht="19.5" customHeight="1" thickBot="1" thickTop="1">
      <c r="A323" s="286" t="s">
        <v>110</v>
      </c>
      <c r="B323" s="197">
        <v>58</v>
      </c>
      <c r="C323" s="250" t="s">
        <v>244</v>
      </c>
      <c r="D323" s="194" t="s">
        <v>43</v>
      </c>
      <c r="E323" s="174"/>
      <c r="F323" s="90" t="b">
        <v>0</v>
      </c>
      <c r="G323" s="222" t="str">
        <f>IF(F323,1,IF(F324,5,"--"))</f>
        <v>--</v>
      </c>
      <c r="H323" s="232"/>
    </row>
    <row r="324" spans="1:8" ht="21.75" customHeight="1" thickBot="1" thickTop="1">
      <c r="A324" s="286"/>
      <c r="B324" s="197"/>
      <c r="C324" s="250"/>
      <c r="D324" s="194"/>
      <c r="E324" s="175"/>
      <c r="F324" s="69" t="b">
        <v>0</v>
      </c>
      <c r="G324" s="222"/>
      <c r="H324" s="252"/>
    </row>
    <row r="325" spans="1:8" ht="25.5" customHeight="1" thickBot="1" thickTop="1">
      <c r="A325" s="286"/>
      <c r="B325" s="198"/>
      <c r="C325" s="251"/>
      <c r="D325" s="195"/>
      <c r="E325" s="176"/>
      <c r="F325" s="111" t="b">
        <v>1</v>
      </c>
      <c r="G325" s="222"/>
      <c r="H325" s="252"/>
    </row>
    <row r="326" spans="1:8" ht="24" customHeight="1" thickBot="1" thickTop="1">
      <c r="A326" s="286"/>
      <c r="B326" s="196">
        <v>59</v>
      </c>
      <c r="C326" s="247" t="s">
        <v>245</v>
      </c>
      <c r="D326" s="193" t="s">
        <v>44</v>
      </c>
      <c r="E326" s="174"/>
      <c r="F326" s="76" t="b">
        <v>0</v>
      </c>
      <c r="G326" s="221" t="str">
        <f>IF(F326,1,IF(F327,5,"--"))</f>
        <v>--</v>
      </c>
      <c r="H326" s="252"/>
    </row>
    <row r="327" spans="1:8" ht="19.5" customHeight="1" thickBot="1" thickTop="1">
      <c r="A327" s="286"/>
      <c r="B327" s="197"/>
      <c r="C327" s="250"/>
      <c r="D327" s="194"/>
      <c r="E327" s="175"/>
      <c r="F327" s="80" t="b">
        <v>0</v>
      </c>
      <c r="G327" s="222"/>
      <c r="H327" s="252"/>
    </row>
    <row r="328" spans="1:8" ht="27.75" customHeight="1" thickBot="1" thickTop="1">
      <c r="A328" s="262"/>
      <c r="B328" s="198"/>
      <c r="C328" s="251"/>
      <c r="D328" s="195"/>
      <c r="E328" s="176"/>
      <c r="F328" s="78" t="b">
        <v>1</v>
      </c>
      <c r="G328" s="222"/>
      <c r="H328" s="252"/>
    </row>
    <row r="329" spans="1:8" ht="72.75" customHeight="1" thickBot="1" thickTop="1">
      <c r="A329" s="267" t="s">
        <v>120</v>
      </c>
      <c r="B329" s="196">
        <v>60</v>
      </c>
      <c r="C329" s="247" t="s">
        <v>246</v>
      </c>
      <c r="D329" s="193" t="s">
        <v>247</v>
      </c>
      <c r="E329" s="174"/>
      <c r="F329" s="76" t="b">
        <v>0</v>
      </c>
      <c r="G329" s="221" t="str">
        <f>IF(F329,1,IF(F330,3,IF(F331,5,"--")))</f>
        <v>--</v>
      </c>
      <c r="H329" s="230"/>
    </row>
    <row r="330" spans="1:8" ht="42" customHeight="1" thickBot="1" thickTop="1">
      <c r="A330" s="216"/>
      <c r="B330" s="197"/>
      <c r="C330" s="250"/>
      <c r="D330" s="194"/>
      <c r="E330" s="175"/>
      <c r="F330" s="75" t="b">
        <v>0</v>
      </c>
      <c r="G330" s="222"/>
      <c r="H330" s="230"/>
    </row>
    <row r="331" spans="1:8" ht="58.5" customHeight="1" thickBot="1" thickTop="1">
      <c r="A331" s="216"/>
      <c r="B331" s="197"/>
      <c r="C331" s="250"/>
      <c r="D331" s="194"/>
      <c r="E331" s="175"/>
      <c r="F331" s="77" t="b">
        <v>0</v>
      </c>
      <c r="G331" s="222"/>
      <c r="H331" s="230"/>
    </row>
    <row r="332" spans="1:8" ht="24.75" customHeight="1" thickBot="1" thickTop="1">
      <c r="A332" s="216"/>
      <c r="B332" s="198"/>
      <c r="C332" s="251"/>
      <c r="D332" s="195"/>
      <c r="E332" s="176"/>
      <c r="F332" s="78" t="b">
        <v>1</v>
      </c>
      <c r="G332" s="222"/>
      <c r="H332" s="230"/>
    </row>
    <row r="333" spans="1:8" ht="73.5" customHeight="1" thickBot="1" thickTop="1">
      <c r="A333" s="216"/>
      <c r="B333" s="196">
        <v>61</v>
      </c>
      <c r="C333" s="247" t="s">
        <v>49</v>
      </c>
      <c r="D333" s="193" t="s">
        <v>139</v>
      </c>
      <c r="E333" s="174"/>
      <c r="F333" s="76" t="b">
        <v>0</v>
      </c>
      <c r="G333" s="221" t="str">
        <f>IF(F333,1,IF(F334,3,IF(F335,5,"--")))</f>
        <v>--</v>
      </c>
      <c r="H333" s="230"/>
    </row>
    <row r="334" spans="1:8" ht="42.75" customHeight="1" thickBot="1" thickTop="1">
      <c r="A334" s="216"/>
      <c r="B334" s="197"/>
      <c r="C334" s="250"/>
      <c r="D334" s="194"/>
      <c r="E334" s="175"/>
      <c r="F334" s="75" t="b">
        <v>0</v>
      </c>
      <c r="G334" s="222"/>
      <c r="H334" s="230"/>
    </row>
    <row r="335" spans="1:8" ht="60" customHeight="1" thickBot="1" thickTop="1">
      <c r="A335" s="216"/>
      <c r="B335" s="197"/>
      <c r="C335" s="250"/>
      <c r="D335" s="194"/>
      <c r="E335" s="175"/>
      <c r="F335" s="77" t="b">
        <v>0</v>
      </c>
      <c r="G335" s="222"/>
      <c r="H335" s="230"/>
    </row>
    <row r="336" spans="1:8" ht="23.25" customHeight="1" thickBot="1" thickTop="1">
      <c r="A336" s="216"/>
      <c r="B336" s="198"/>
      <c r="C336" s="251"/>
      <c r="D336" s="195"/>
      <c r="E336" s="176"/>
      <c r="F336" s="78" t="b">
        <v>1</v>
      </c>
      <c r="G336" s="222"/>
      <c r="H336" s="230"/>
    </row>
    <row r="337" spans="1:8" ht="20.25" customHeight="1" thickTop="1">
      <c r="A337" s="216"/>
      <c r="B337" s="196">
        <v>62</v>
      </c>
      <c r="C337" s="247" t="s">
        <v>140</v>
      </c>
      <c r="D337" s="193" t="s">
        <v>248</v>
      </c>
      <c r="E337" s="174"/>
      <c r="F337" s="76" t="b">
        <v>0</v>
      </c>
      <c r="G337" s="221" t="str">
        <f>IF(F337,1,IF(F338,3,IF(F339,5,"--")))</f>
        <v>--</v>
      </c>
      <c r="H337" s="227"/>
    </row>
    <row r="338" spans="1:8" ht="27" customHeight="1">
      <c r="A338" s="216"/>
      <c r="B338" s="197"/>
      <c r="C338" s="250"/>
      <c r="D338" s="194"/>
      <c r="E338" s="175"/>
      <c r="F338" s="75" t="b">
        <v>0</v>
      </c>
      <c r="G338" s="222"/>
      <c r="H338" s="228"/>
    </row>
    <row r="339" spans="1:8" ht="24.75" customHeight="1">
      <c r="A339" s="216"/>
      <c r="B339" s="197"/>
      <c r="C339" s="250"/>
      <c r="D339" s="194"/>
      <c r="E339" s="175"/>
      <c r="F339" s="77" t="b">
        <v>0</v>
      </c>
      <c r="G339" s="222"/>
      <c r="H339" s="228"/>
    </row>
    <row r="340" spans="1:8" ht="237" customHeight="1" thickBot="1">
      <c r="A340" s="216"/>
      <c r="B340" s="198"/>
      <c r="C340" s="251"/>
      <c r="D340" s="195"/>
      <c r="E340" s="176"/>
      <c r="F340" s="119" t="b">
        <v>1</v>
      </c>
      <c r="G340" s="222"/>
      <c r="H340" s="232"/>
    </row>
    <row r="341" spans="1:8" ht="25.5" customHeight="1" thickBot="1" thickTop="1">
      <c r="A341" s="216"/>
      <c r="B341" s="196">
        <v>63</v>
      </c>
      <c r="C341" s="193" t="s">
        <v>141</v>
      </c>
      <c r="D341" s="193" t="s">
        <v>142</v>
      </c>
      <c r="E341" s="174"/>
      <c r="F341" s="76" t="b">
        <v>0</v>
      </c>
      <c r="G341" s="221" t="str">
        <f>IF(F341,1,IF(F342,5,"--"))</f>
        <v>--</v>
      </c>
      <c r="H341" s="230"/>
    </row>
    <row r="342" spans="1:8" ht="41.25" customHeight="1" thickBot="1" thickTop="1">
      <c r="A342" s="216"/>
      <c r="B342" s="197"/>
      <c r="C342" s="194"/>
      <c r="D342" s="194"/>
      <c r="E342" s="175"/>
      <c r="F342" s="80" t="b">
        <v>0</v>
      </c>
      <c r="G342" s="222"/>
      <c r="H342" s="230"/>
    </row>
    <row r="343" spans="1:8" ht="29.25" customHeight="1" thickBot="1" thickTop="1">
      <c r="A343" s="216"/>
      <c r="B343" s="198"/>
      <c r="C343" s="195"/>
      <c r="D343" s="195"/>
      <c r="E343" s="176"/>
      <c r="F343" s="78" t="b">
        <v>1</v>
      </c>
      <c r="G343" s="222"/>
      <c r="H343" s="230"/>
    </row>
    <row r="344" spans="1:8" ht="42.75" customHeight="1" thickBot="1" thickTop="1">
      <c r="A344" s="216"/>
      <c r="B344" s="196">
        <v>64</v>
      </c>
      <c r="C344" s="193" t="s">
        <v>143</v>
      </c>
      <c r="D344" s="193" t="s">
        <v>144</v>
      </c>
      <c r="E344" s="174"/>
      <c r="F344" s="76" t="b">
        <v>0</v>
      </c>
      <c r="G344" s="221" t="str">
        <f>IF(F344,1,IF(F345,2,IF(F346,3,IF(F347,4,IF(F348,5,"--")))))</f>
        <v>--</v>
      </c>
      <c r="H344" s="230"/>
    </row>
    <row r="345" spans="1:8" ht="57" customHeight="1" thickBot="1" thickTop="1">
      <c r="A345" s="216"/>
      <c r="B345" s="197"/>
      <c r="C345" s="194"/>
      <c r="D345" s="194"/>
      <c r="E345" s="175"/>
      <c r="F345" s="75" t="b">
        <v>0</v>
      </c>
      <c r="G345" s="222"/>
      <c r="H345" s="230"/>
    </row>
    <row r="346" spans="1:8" ht="72" customHeight="1" thickBot="1" thickTop="1">
      <c r="A346" s="216"/>
      <c r="B346" s="197"/>
      <c r="C346" s="194"/>
      <c r="D346" s="194"/>
      <c r="E346" s="175"/>
      <c r="F346" s="75" t="b">
        <v>0</v>
      </c>
      <c r="G346" s="222"/>
      <c r="H346" s="230"/>
    </row>
    <row r="347" spans="1:8" ht="90" customHeight="1" thickBot="1" thickTop="1">
      <c r="A347" s="216"/>
      <c r="B347" s="197"/>
      <c r="C347" s="194"/>
      <c r="D347" s="194"/>
      <c r="E347" s="175"/>
      <c r="F347" s="75" t="b">
        <v>0</v>
      </c>
      <c r="G347" s="222"/>
      <c r="H347" s="230"/>
    </row>
    <row r="348" spans="1:8" ht="40.5" customHeight="1" thickBot="1" thickTop="1">
      <c r="A348" s="216"/>
      <c r="B348" s="197"/>
      <c r="C348" s="194"/>
      <c r="D348" s="194"/>
      <c r="E348" s="175"/>
      <c r="F348" s="77" t="b">
        <v>0</v>
      </c>
      <c r="G348" s="222"/>
      <c r="H348" s="230"/>
    </row>
    <row r="349" spans="1:8" ht="24.75" customHeight="1" thickBot="1" thickTop="1">
      <c r="A349" s="217"/>
      <c r="B349" s="262"/>
      <c r="C349" s="195"/>
      <c r="D349" s="195"/>
      <c r="E349" s="176"/>
      <c r="F349" s="118" t="b">
        <v>1</v>
      </c>
      <c r="G349" s="225"/>
      <c r="H349" s="230"/>
    </row>
    <row r="350" spans="2:8" ht="21.75" thickBot="1" thickTop="1">
      <c r="B350" s="81"/>
      <c r="C350" s="52"/>
      <c r="D350" s="52"/>
      <c r="E350" s="52"/>
      <c r="F350" s="130" t="s">
        <v>59</v>
      </c>
      <c r="G350" s="6">
        <f>SUM(G280:G349)</f>
        <v>0</v>
      </c>
      <c r="H350" s="74"/>
    </row>
    <row r="351" spans="2:8" ht="16.5" thickTop="1">
      <c r="B351" s="63"/>
      <c r="C351" s="54"/>
      <c r="D351" s="54"/>
      <c r="E351" s="54"/>
      <c r="F351" s="53"/>
      <c r="G351" s="54"/>
      <c r="H351" s="54"/>
    </row>
    <row r="352" spans="2:9" ht="15.75">
      <c r="B352" s="53"/>
      <c r="C352" s="120" t="s">
        <v>239</v>
      </c>
      <c r="D352" s="122" t="s">
        <v>215</v>
      </c>
      <c r="E352" s="97">
        <f>E353-COUNTIF(G280:G349,"--")</f>
        <v>0</v>
      </c>
      <c r="H352" s="54"/>
      <c r="I352" s="89"/>
    </row>
    <row r="353" spans="2:9" ht="15.75">
      <c r="B353" s="53"/>
      <c r="C353" s="124" t="s">
        <v>75</v>
      </c>
      <c r="D353" s="123" t="s">
        <v>216</v>
      </c>
      <c r="E353" s="97">
        <f>(B344+1)-B280</f>
        <v>15</v>
      </c>
      <c r="H353" s="54"/>
      <c r="I353" s="89"/>
    </row>
    <row r="354" spans="2:8" ht="15.75">
      <c r="B354" s="63"/>
      <c r="C354" s="53"/>
      <c r="D354" s="53"/>
      <c r="E354" s="53"/>
      <c r="F354" s="35"/>
      <c r="G354" s="53"/>
      <c r="H354" s="54"/>
    </row>
    <row r="355" ht="15" customHeight="1" hidden="1">
      <c r="B355" s="35">
        <v>0</v>
      </c>
    </row>
    <row r="356" spans="2:9" ht="15" customHeight="1" hidden="1">
      <c r="B356" s="35">
        <v>1</v>
      </c>
      <c r="C356" s="2">
        <v>1</v>
      </c>
      <c r="D356" s="2">
        <v>0</v>
      </c>
      <c r="E356" s="2">
        <v>0</v>
      </c>
      <c r="F356" s="2">
        <v>0</v>
      </c>
      <c r="I356" s="2"/>
    </row>
    <row r="357" spans="2:9" ht="15" customHeight="1" hidden="1">
      <c r="B357" s="35">
        <v>2</v>
      </c>
      <c r="C357" s="2">
        <v>2</v>
      </c>
      <c r="D357" s="2">
        <v>2</v>
      </c>
      <c r="E357" s="2">
        <v>1</v>
      </c>
      <c r="F357" s="2">
        <v>1</v>
      </c>
      <c r="I357" s="2"/>
    </row>
    <row r="358" spans="2:9" ht="15" customHeight="1" hidden="1">
      <c r="B358" s="35">
        <v>3</v>
      </c>
      <c r="C358" s="2">
        <v>3</v>
      </c>
      <c r="D358" s="2">
        <v>4</v>
      </c>
      <c r="E358" s="2">
        <v>3</v>
      </c>
      <c r="F358" s="2">
        <v>3</v>
      </c>
      <c r="I358" s="2"/>
    </row>
    <row r="359" spans="2:9" ht="15" customHeight="1" hidden="1">
      <c r="B359" s="35">
        <v>4</v>
      </c>
      <c r="C359" s="2">
        <v>6</v>
      </c>
      <c r="D359" s="2">
        <v>6</v>
      </c>
      <c r="E359" s="2">
        <v>4</v>
      </c>
      <c r="F359" s="2">
        <v>5</v>
      </c>
      <c r="I359" s="2"/>
    </row>
    <row r="360" spans="2:9" ht="15" customHeight="1" hidden="1">
      <c r="B360" s="35">
        <v>5</v>
      </c>
      <c r="C360" s="2">
        <v>10</v>
      </c>
      <c r="D360" s="2">
        <v>10</v>
      </c>
      <c r="E360" s="2">
        <v>5</v>
      </c>
      <c r="I360" s="2"/>
    </row>
    <row r="361" spans="2:4" ht="15" customHeight="1" hidden="1">
      <c r="B361" s="35">
        <v>6</v>
      </c>
      <c r="D361" s="2">
        <v>20</v>
      </c>
    </row>
    <row r="362" ht="15" customHeight="1" hidden="1">
      <c r="E362" s="86"/>
    </row>
    <row r="363" spans="2:3" ht="15" customHeight="1" hidden="1">
      <c r="B363" s="35">
        <v>0</v>
      </c>
      <c r="C363" s="2">
        <v>0</v>
      </c>
    </row>
    <row r="364" spans="2:3" ht="15" customHeight="1" hidden="1">
      <c r="B364" s="35">
        <v>3</v>
      </c>
      <c r="C364" s="2">
        <v>1</v>
      </c>
    </row>
    <row r="365" spans="2:3" ht="15" customHeight="1" hidden="1">
      <c r="B365" s="35">
        <v>5</v>
      </c>
      <c r="C365" s="2">
        <v>5</v>
      </c>
    </row>
    <row r="366" ht="16.5" customHeight="1">
      <c r="C366" s="53" t="s">
        <v>81</v>
      </c>
    </row>
    <row r="367" spans="2:8" ht="15" customHeight="1">
      <c r="B367" s="2"/>
      <c r="C367" s="144"/>
      <c r="D367" s="144"/>
      <c r="E367" s="144"/>
      <c r="F367" s="144"/>
      <c r="G367" s="144"/>
      <c r="H367" s="144"/>
    </row>
    <row r="368" spans="1:9" ht="15.75">
      <c r="A368" s="53"/>
      <c r="B368" s="53"/>
      <c r="C368" s="83" t="s">
        <v>61</v>
      </c>
      <c r="D368" s="83" t="s">
        <v>76</v>
      </c>
      <c r="E368" s="3" t="s">
        <v>72</v>
      </c>
      <c r="F368" s="125" t="s">
        <v>77</v>
      </c>
      <c r="G368" s="126" t="s">
        <v>222</v>
      </c>
      <c r="H368" s="139"/>
      <c r="I368" s="2"/>
    </row>
    <row r="369" spans="1:9" ht="30" customHeight="1">
      <c r="A369" s="54"/>
      <c r="B369" s="53"/>
      <c r="C369" s="82">
        <v>3.1</v>
      </c>
      <c r="D369" s="84" t="s">
        <v>50</v>
      </c>
      <c r="E369" s="28">
        <f>G95</f>
        <v>0</v>
      </c>
      <c r="F369" s="28">
        <v>18</v>
      </c>
      <c r="G369" s="29">
        <f aca="true" t="shared" si="0" ref="G369:G375">E369/(F369*5)</f>
        <v>0</v>
      </c>
      <c r="H369" s="86"/>
      <c r="I369" s="2"/>
    </row>
    <row r="370" spans="1:9" ht="30" customHeight="1">
      <c r="A370" s="54"/>
      <c r="B370" s="53"/>
      <c r="C370" s="82">
        <v>3.2</v>
      </c>
      <c r="D370" s="84" t="s">
        <v>51</v>
      </c>
      <c r="E370" s="28">
        <f>SUM(G102:G126)</f>
        <v>0</v>
      </c>
      <c r="F370" s="28">
        <v>6</v>
      </c>
      <c r="G370" s="29">
        <f t="shared" si="0"/>
        <v>0</v>
      </c>
      <c r="H370" s="86"/>
      <c r="I370" s="2"/>
    </row>
    <row r="371" spans="1:9" ht="30" customHeight="1">
      <c r="A371" s="54"/>
      <c r="B371" s="53"/>
      <c r="C371" s="82">
        <v>3.3</v>
      </c>
      <c r="D371" s="84" t="s">
        <v>52</v>
      </c>
      <c r="E371" s="28">
        <f>IF(AND(G13=5,G26=5,G68=5),9,SUM(G134:G176))</f>
        <v>0</v>
      </c>
      <c r="F371" s="28">
        <v>9</v>
      </c>
      <c r="G371" s="29">
        <f t="shared" si="0"/>
        <v>0</v>
      </c>
      <c r="H371" s="86"/>
      <c r="I371" s="2"/>
    </row>
    <row r="372" spans="1:9" ht="30" customHeight="1">
      <c r="A372" s="54"/>
      <c r="B372" s="53"/>
      <c r="C372" s="82">
        <v>3.4</v>
      </c>
      <c r="D372" s="84" t="s">
        <v>53</v>
      </c>
      <c r="E372" s="28">
        <f>SUM(G184:G205)</f>
        <v>0</v>
      </c>
      <c r="F372" s="28">
        <v>5</v>
      </c>
      <c r="G372" s="29">
        <f t="shared" si="0"/>
        <v>0</v>
      </c>
      <c r="H372" s="86"/>
      <c r="I372" s="2"/>
    </row>
    <row r="373" spans="1:9" ht="30" customHeight="1">
      <c r="A373" s="54"/>
      <c r="B373" s="53"/>
      <c r="C373" s="82">
        <v>3.5</v>
      </c>
      <c r="D373" s="84" t="s">
        <v>54</v>
      </c>
      <c r="E373" s="28">
        <f>SUM(G213:G235)</f>
        <v>0</v>
      </c>
      <c r="F373" s="28">
        <v>5</v>
      </c>
      <c r="G373" s="29">
        <f t="shared" si="0"/>
        <v>0</v>
      </c>
      <c r="H373" s="86"/>
      <c r="I373" s="2"/>
    </row>
    <row r="374" spans="1:9" ht="47.25" customHeight="1">
      <c r="A374" s="54"/>
      <c r="B374" s="53"/>
      <c r="C374" s="82">
        <v>3.6</v>
      </c>
      <c r="D374" s="84" t="s">
        <v>55</v>
      </c>
      <c r="E374" s="28">
        <f>SUM(G243:G272)</f>
        <v>0</v>
      </c>
      <c r="F374" s="28">
        <v>6</v>
      </c>
      <c r="G374" s="29">
        <f t="shared" si="0"/>
        <v>0</v>
      </c>
      <c r="H374" s="86"/>
      <c r="I374" s="2"/>
    </row>
    <row r="375" spans="1:9" ht="30" customHeight="1">
      <c r="A375" s="54"/>
      <c r="B375" s="53"/>
      <c r="C375" s="82">
        <v>3.7</v>
      </c>
      <c r="D375" s="84" t="s">
        <v>75</v>
      </c>
      <c r="E375" s="28">
        <f>SUM(G280:G349)</f>
        <v>0</v>
      </c>
      <c r="F375" s="28">
        <v>15</v>
      </c>
      <c r="G375" s="29">
        <f t="shared" si="0"/>
        <v>0</v>
      </c>
      <c r="H375" s="86"/>
      <c r="I375" s="2"/>
    </row>
    <row r="376" spans="1:9" ht="19.5" customHeight="1">
      <c r="A376" s="137"/>
      <c r="B376" s="53"/>
      <c r="C376" s="83"/>
      <c r="D376" s="85" t="s">
        <v>59</v>
      </c>
      <c r="E376" s="94">
        <f>SUM(E369:E375)</f>
        <v>0</v>
      </c>
      <c r="F376" s="94">
        <f>SUM(F369:F375)</f>
        <v>64</v>
      </c>
      <c r="G376" s="95">
        <f>(E376/320)/0.7</f>
        <v>0</v>
      </c>
      <c r="H376" s="86"/>
      <c r="I376" s="2"/>
    </row>
    <row r="377" spans="2:8" ht="15.75" customHeight="1">
      <c r="B377" s="138"/>
      <c r="F377" s="1"/>
      <c r="G377" s="1"/>
      <c r="H377" s="1"/>
    </row>
    <row r="378" spans="2:6" ht="15.75" hidden="1">
      <c r="B378" s="132" t="s">
        <v>154</v>
      </c>
      <c r="C378" s="2" t="s">
        <v>101</v>
      </c>
      <c r="D378" s="1" t="s">
        <v>57</v>
      </c>
      <c r="E378" s="1">
        <v>1</v>
      </c>
      <c r="F378" s="1" t="s">
        <v>164</v>
      </c>
    </row>
    <row r="379" spans="2:6" ht="15.75" hidden="1">
      <c r="B379" s="2" t="s">
        <v>153</v>
      </c>
      <c r="C379" s="2" t="s">
        <v>102</v>
      </c>
      <c r="D379" s="2" t="s">
        <v>160</v>
      </c>
      <c r="E379" s="1">
        <v>2</v>
      </c>
      <c r="F379" s="1" t="s">
        <v>173</v>
      </c>
    </row>
    <row r="380" spans="2:6" ht="15.75" hidden="1">
      <c r="B380" s="132" t="s">
        <v>155</v>
      </c>
      <c r="C380" s="2" t="s">
        <v>103</v>
      </c>
      <c r="D380" s="1" t="s">
        <v>84</v>
      </c>
      <c r="E380" s="1">
        <v>3</v>
      </c>
      <c r="F380" s="1" t="s">
        <v>174</v>
      </c>
    </row>
    <row r="381" spans="2:6" ht="15.75" hidden="1">
      <c r="B381" s="132" t="s">
        <v>156</v>
      </c>
      <c r="C381" s="2" t="s">
        <v>104</v>
      </c>
      <c r="D381" s="1"/>
      <c r="E381" s="1">
        <v>4</v>
      </c>
      <c r="F381" s="1" t="s">
        <v>167</v>
      </c>
    </row>
    <row r="382" spans="2:6" ht="15.75" hidden="1">
      <c r="B382" s="132" t="s">
        <v>84</v>
      </c>
      <c r="C382" s="2" t="s">
        <v>157</v>
      </c>
      <c r="D382" s="1"/>
      <c r="E382" s="1">
        <v>5</v>
      </c>
      <c r="F382" s="1" t="s">
        <v>171</v>
      </c>
    </row>
    <row r="383" spans="3:6" ht="15.75" hidden="1">
      <c r="C383" s="2" t="s">
        <v>158</v>
      </c>
      <c r="D383" s="1"/>
      <c r="E383" s="1">
        <v>6</v>
      </c>
      <c r="F383" s="1" t="s">
        <v>168</v>
      </c>
    </row>
    <row r="384" spans="3:6" ht="15.75" hidden="1">
      <c r="C384" s="2" t="s">
        <v>159</v>
      </c>
      <c r="D384" s="1"/>
      <c r="E384" s="1">
        <v>7</v>
      </c>
      <c r="F384" s="1" t="s">
        <v>166</v>
      </c>
    </row>
    <row r="385" spans="4:6" ht="15.75" hidden="1">
      <c r="D385" s="1"/>
      <c r="E385" s="1">
        <v>8</v>
      </c>
      <c r="F385" s="1" t="s">
        <v>175</v>
      </c>
    </row>
    <row r="386" spans="4:6" ht="15.75" hidden="1">
      <c r="D386" s="1"/>
      <c r="E386" s="1">
        <v>9</v>
      </c>
      <c r="F386" s="1" t="s">
        <v>170</v>
      </c>
    </row>
    <row r="387" spans="4:6" ht="15.75" hidden="1">
      <c r="D387" s="1"/>
      <c r="E387" s="1">
        <v>10</v>
      </c>
      <c r="F387" s="1" t="s">
        <v>169</v>
      </c>
    </row>
    <row r="388" spans="4:6" ht="15.75" hidden="1">
      <c r="D388" s="1"/>
      <c r="E388" s="1"/>
      <c r="F388" s="1" t="s">
        <v>172</v>
      </c>
    </row>
    <row r="389" spans="4:6" ht="15.75" hidden="1">
      <c r="D389" s="1"/>
      <c r="E389" s="1"/>
      <c r="F389" s="1" t="s">
        <v>165</v>
      </c>
    </row>
    <row r="390" spans="4:6" ht="15.75" hidden="1">
      <c r="D390" s="1"/>
      <c r="E390" s="1"/>
      <c r="F390" s="1" t="s">
        <v>177</v>
      </c>
    </row>
    <row r="391" spans="4:6" ht="15.75" hidden="1">
      <c r="D391" s="1"/>
      <c r="E391" s="1"/>
      <c r="F391" s="1" t="s">
        <v>176</v>
      </c>
    </row>
    <row r="392" spans="6:8" ht="18">
      <c r="F392" s="16" t="s">
        <v>80</v>
      </c>
      <c r="G392" s="17">
        <f>E352+E275+E238+E208+E179+E129+E97</f>
        <v>0</v>
      </c>
      <c r="H392" s="18" t="s">
        <v>62</v>
      </c>
    </row>
    <row r="393" spans="6:8" ht="18">
      <c r="F393" s="19" t="s">
        <v>79</v>
      </c>
      <c r="G393" s="20">
        <f>SUM(G95,G127,G177,G236,G206,G273,G350)</f>
        <v>0</v>
      </c>
      <c r="H393" s="21"/>
    </row>
    <row r="394" spans="6:8" ht="18">
      <c r="F394" s="23" t="s">
        <v>78</v>
      </c>
      <c r="G394" s="27" t="str">
        <f>IF(G392&lt;64,"Inc.",IF(G19=1,(((G95+G127+9+G206+G236+G273+G350)/320)/0.7),IF(G19&gt;1,(G393/320)/0.7)))</f>
        <v>Inc.</v>
      </c>
      <c r="H394" s="24"/>
    </row>
    <row r="395" spans="6:8" ht="23.25">
      <c r="F395" s="22" t="s">
        <v>82</v>
      </c>
      <c r="G395" s="25" t="str">
        <f>IF(G392&lt;64,"-",IF(AND(G394&gt;=25%,G394&lt;45%),1,IF(AND(G394&gt;=45%,G394&lt;64%),2,IF(AND(G394&gt;=64%,G394&lt;83%),3,IF(AND(G394&gt;=83%),4,)))))</f>
        <v>-</v>
      </c>
      <c r="H395" s="26"/>
    </row>
    <row r="397" ht="23.25">
      <c r="H397" s="134" t="s">
        <v>151</v>
      </c>
    </row>
    <row r="398" ht="23.25">
      <c r="H398" s="134"/>
    </row>
  </sheetData>
  <sheetProtection/>
  <mergeCells count="424">
    <mergeCell ref="D326:D328"/>
    <mergeCell ref="D329:D332"/>
    <mergeCell ref="D333:D336"/>
    <mergeCell ref="A280:A322"/>
    <mergeCell ref="A323:A328"/>
    <mergeCell ref="A329:A349"/>
    <mergeCell ref="D302:D306"/>
    <mergeCell ref="D307:D312"/>
    <mergeCell ref="D313:D316"/>
    <mergeCell ref="D337:D340"/>
    <mergeCell ref="D341:D343"/>
    <mergeCell ref="D344:D349"/>
    <mergeCell ref="D323:D325"/>
    <mergeCell ref="A269:A272"/>
    <mergeCell ref="D243:D248"/>
    <mergeCell ref="D249:D253"/>
    <mergeCell ref="D254:D257"/>
    <mergeCell ref="D258:D263"/>
    <mergeCell ref="D264:D268"/>
    <mergeCell ref="D269:D272"/>
    <mergeCell ref="A249:A253"/>
    <mergeCell ref="A254:A257"/>
    <mergeCell ref="A258:A263"/>
    <mergeCell ref="D217:D220"/>
    <mergeCell ref="D221:D225"/>
    <mergeCell ref="D226:D231"/>
    <mergeCell ref="D232:D235"/>
    <mergeCell ref="A264:A268"/>
    <mergeCell ref="A134:A176"/>
    <mergeCell ref="A184:A205"/>
    <mergeCell ref="D184:D186"/>
    <mergeCell ref="D187:D191"/>
    <mergeCell ref="D203:D205"/>
    <mergeCell ref="C138:C141"/>
    <mergeCell ref="B146:B150"/>
    <mergeCell ref="B151:B156"/>
    <mergeCell ref="D151:D156"/>
    <mergeCell ref="A7:B7"/>
    <mergeCell ref="A8:B8"/>
    <mergeCell ref="A9:B9"/>
    <mergeCell ref="C226:C231"/>
    <mergeCell ref="D54:D59"/>
    <mergeCell ref="A60:A67"/>
    <mergeCell ref="A68:A94"/>
    <mergeCell ref="D72:D75"/>
    <mergeCell ref="C79:C81"/>
    <mergeCell ref="B68:B71"/>
    <mergeCell ref="B11:H11"/>
    <mergeCell ref="H19:H25"/>
    <mergeCell ref="B86:B88"/>
    <mergeCell ref="C86:C88"/>
    <mergeCell ref="G86:G88"/>
    <mergeCell ref="B79:B81"/>
    <mergeCell ref="B82:B85"/>
    <mergeCell ref="C82:C85"/>
    <mergeCell ref="B72:B75"/>
    <mergeCell ref="H13:H18"/>
    <mergeCell ref="C19:C25"/>
    <mergeCell ref="B13:B18"/>
    <mergeCell ref="C13:C18"/>
    <mergeCell ref="G13:G18"/>
    <mergeCell ref="A3:B3"/>
    <mergeCell ref="A4:B4"/>
    <mergeCell ref="A5:B5"/>
    <mergeCell ref="A6:B6"/>
    <mergeCell ref="D13:D18"/>
    <mergeCell ref="E13:E18"/>
    <mergeCell ref="H26:H29"/>
    <mergeCell ref="G19:G25"/>
    <mergeCell ref="B36:B41"/>
    <mergeCell ref="C36:C41"/>
    <mergeCell ref="B30:B35"/>
    <mergeCell ref="C30:C35"/>
    <mergeCell ref="B26:B29"/>
    <mergeCell ref="C26:C29"/>
    <mergeCell ref="G26:G29"/>
    <mergeCell ref="D19:D25"/>
    <mergeCell ref="D60:D63"/>
    <mergeCell ref="B76:B78"/>
    <mergeCell ref="C76:C78"/>
    <mergeCell ref="H121:H126"/>
    <mergeCell ref="C72:C75"/>
    <mergeCell ref="C68:C71"/>
    <mergeCell ref="B117:B120"/>
    <mergeCell ref="C117:C120"/>
    <mergeCell ref="C89:C91"/>
    <mergeCell ref="B106:B108"/>
    <mergeCell ref="C106:C108"/>
    <mergeCell ref="B134:B137"/>
    <mergeCell ref="C134:C137"/>
    <mergeCell ref="B121:B126"/>
    <mergeCell ref="B132:H132"/>
    <mergeCell ref="C121:C126"/>
    <mergeCell ref="G117:G120"/>
    <mergeCell ref="H117:H120"/>
    <mergeCell ref="D117:D120"/>
    <mergeCell ref="D121:D126"/>
    <mergeCell ref="G121:G126"/>
    <mergeCell ref="D146:D150"/>
    <mergeCell ref="D134:D137"/>
    <mergeCell ref="D138:D141"/>
    <mergeCell ref="G138:G141"/>
    <mergeCell ref="G146:G150"/>
    <mergeCell ref="G142:G145"/>
    <mergeCell ref="D142:D145"/>
    <mergeCell ref="E138:E141"/>
    <mergeCell ref="E142:E145"/>
    <mergeCell ref="B138:B141"/>
    <mergeCell ref="B142:B145"/>
    <mergeCell ref="C142:C145"/>
    <mergeCell ref="C167:C172"/>
    <mergeCell ref="D157:D161"/>
    <mergeCell ref="D162:D166"/>
    <mergeCell ref="D167:D172"/>
    <mergeCell ref="C151:C156"/>
    <mergeCell ref="C146:C150"/>
    <mergeCell ref="B167:B172"/>
    <mergeCell ref="B173:B176"/>
    <mergeCell ref="C173:C176"/>
    <mergeCell ref="C162:C166"/>
    <mergeCell ref="G151:G156"/>
    <mergeCell ref="C157:C161"/>
    <mergeCell ref="B157:B161"/>
    <mergeCell ref="B162:B166"/>
    <mergeCell ref="D173:D176"/>
    <mergeCell ref="G162:G166"/>
    <mergeCell ref="G167:G172"/>
    <mergeCell ref="C184:C186"/>
    <mergeCell ref="B187:B191"/>
    <mergeCell ref="B192:B197"/>
    <mergeCell ref="G187:G191"/>
    <mergeCell ref="G184:G186"/>
    <mergeCell ref="C187:C191"/>
    <mergeCell ref="C192:C197"/>
    <mergeCell ref="D192:D197"/>
    <mergeCell ref="B184:B186"/>
    <mergeCell ref="E187:E191"/>
    <mergeCell ref="B213:B216"/>
    <mergeCell ref="C213:C216"/>
    <mergeCell ref="C198:C202"/>
    <mergeCell ref="H187:H191"/>
    <mergeCell ref="G192:G197"/>
    <mergeCell ref="H192:H197"/>
    <mergeCell ref="G198:G202"/>
    <mergeCell ref="H198:H202"/>
    <mergeCell ref="D198:D202"/>
    <mergeCell ref="D213:D216"/>
    <mergeCell ref="H232:H235"/>
    <mergeCell ref="C232:C235"/>
    <mergeCell ref="B221:B225"/>
    <mergeCell ref="C221:C225"/>
    <mergeCell ref="B226:B231"/>
    <mergeCell ref="H184:H186"/>
    <mergeCell ref="B198:B202"/>
    <mergeCell ref="B203:B205"/>
    <mergeCell ref="B217:B220"/>
    <mergeCell ref="B211:H211"/>
    <mergeCell ref="G254:G257"/>
    <mergeCell ref="H254:H257"/>
    <mergeCell ref="C249:C253"/>
    <mergeCell ref="B232:B235"/>
    <mergeCell ref="B241:H241"/>
    <mergeCell ref="B243:B248"/>
    <mergeCell ref="G243:G248"/>
    <mergeCell ref="H243:H248"/>
    <mergeCell ref="C243:C248"/>
    <mergeCell ref="G232:G235"/>
    <mergeCell ref="C264:C268"/>
    <mergeCell ref="B258:B263"/>
    <mergeCell ref="G258:G263"/>
    <mergeCell ref="H258:H263"/>
    <mergeCell ref="C258:C263"/>
    <mergeCell ref="B249:B253"/>
    <mergeCell ref="G249:G253"/>
    <mergeCell ref="H249:H253"/>
    <mergeCell ref="B254:B257"/>
    <mergeCell ref="C254:C257"/>
    <mergeCell ref="B292:B297"/>
    <mergeCell ref="C292:C297"/>
    <mergeCell ref="B298:B301"/>
    <mergeCell ref="C298:C301"/>
    <mergeCell ref="B264:B268"/>
    <mergeCell ref="G264:G268"/>
    <mergeCell ref="D280:D285"/>
    <mergeCell ref="D286:D291"/>
    <mergeCell ref="D292:D297"/>
    <mergeCell ref="D298:D301"/>
    <mergeCell ref="C337:C340"/>
    <mergeCell ref="B302:B306"/>
    <mergeCell ref="C302:C306"/>
    <mergeCell ref="B307:B312"/>
    <mergeCell ref="C307:C312"/>
    <mergeCell ref="B313:B316"/>
    <mergeCell ref="B333:B336"/>
    <mergeCell ref="C333:C336"/>
    <mergeCell ref="B317:B322"/>
    <mergeCell ref="C317:C322"/>
    <mergeCell ref="H42:H47"/>
    <mergeCell ref="B344:B349"/>
    <mergeCell ref="C344:C349"/>
    <mergeCell ref="B323:B325"/>
    <mergeCell ref="C323:C325"/>
    <mergeCell ref="B326:B328"/>
    <mergeCell ref="C326:C328"/>
    <mergeCell ref="B329:B332"/>
    <mergeCell ref="C329:C332"/>
    <mergeCell ref="B337:B340"/>
    <mergeCell ref="H64:H67"/>
    <mergeCell ref="B341:B343"/>
    <mergeCell ref="C341:C343"/>
    <mergeCell ref="G30:G35"/>
    <mergeCell ref="H30:H35"/>
    <mergeCell ref="G36:G41"/>
    <mergeCell ref="H36:H41"/>
    <mergeCell ref="G48:G53"/>
    <mergeCell ref="H48:H53"/>
    <mergeCell ref="G42:G47"/>
    <mergeCell ref="G68:G71"/>
    <mergeCell ref="G82:G85"/>
    <mergeCell ref="H82:H85"/>
    <mergeCell ref="G76:G78"/>
    <mergeCell ref="H76:H78"/>
    <mergeCell ref="G79:G81"/>
    <mergeCell ref="H79:H81"/>
    <mergeCell ref="H68:H71"/>
    <mergeCell ref="H89:H91"/>
    <mergeCell ref="D102:D105"/>
    <mergeCell ref="G92:G94"/>
    <mergeCell ref="H92:H94"/>
    <mergeCell ref="G54:G59"/>
    <mergeCell ref="H54:H59"/>
    <mergeCell ref="G60:G63"/>
    <mergeCell ref="H60:H63"/>
    <mergeCell ref="H86:H88"/>
    <mergeCell ref="G64:G67"/>
    <mergeCell ref="H146:H150"/>
    <mergeCell ref="G157:G161"/>
    <mergeCell ref="G217:G220"/>
    <mergeCell ref="D106:D108"/>
    <mergeCell ref="G89:G91"/>
    <mergeCell ref="B100:H100"/>
    <mergeCell ref="B102:B105"/>
    <mergeCell ref="C102:C105"/>
    <mergeCell ref="H102:H105"/>
    <mergeCell ref="G102:G105"/>
    <mergeCell ref="G323:G325"/>
    <mergeCell ref="H323:H325"/>
    <mergeCell ref="G326:G328"/>
    <mergeCell ref="H326:H328"/>
    <mergeCell ref="D92:D94"/>
    <mergeCell ref="G292:G297"/>
    <mergeCell ref="H292:H297"/>
    <mergeCell ref="G298:G301"/>
    <mergeCell ref="H298:H301"/>
    <mergeCell ref="G226:G231"/>
    <mergeCell ref="G344:G349"/>
    <mergeCell ref="H344:H349"/>
    <mergeCell ref="G329:G332"/>
    <mergeCell ref="H329:H332"/>
    <mergeCell ref="G337:G340"/>
    <mergeCell ref="H337:H340"/>
    <mergeCell ref="G341:G343"/>
    <mergeCell ref="H341:H343"/>
    <mergeCell ref="H333:H336"/>
    <mergeCell ref="G333:G336"/>
    <mergeCell ref="G269:G272"/>
    <mergeCell ref="H269:H272"/>
    <mergeCell ref="C217:C220"/>
    <mergeCell ref="G203:G205"/>
    <mergeCell ref="H203:H205"/>
    <mergeCell ref="C203:C205"/>
    <mergeCell ref="H213:H216"/>
    <mergeCell ref="G213:G216"/>
    <mergeCell ref="H226:H231"/>
    <mergeCell ref="H264:H268"/>
    <mergeCell ref="H106:H108"/>
    <mergeCell ref="H142:H145"/>
    <mergeCell ref="G134:G137"/>
    <mergeCell ref="H134:H137"/>
    <mergeCell ref="H138:H141"/>
    <mergeCell ref="H173:H176"/>
    <mergeCell ref="H167:H172"/>
    <mergeCell ref="H157:H161"/>
    <mergeCell ref="H162:H166"/>
    <mergeCell ref="G173:G176"/>
    <mergeCell ref="H151:H156"/>
    <mergeCell ref="C280:C285"/>
    <mergeCell ref="B278:H278"/>
    <mergeCell ref="G280:G285"/>
    <mergeCell ref="H280:H285"/>
    <mergeCell ref="G221:G225"/>
    <mergeCell ref="H221:H225"/>
    <mergeCell ref="H217:H220"/>
    <mergeCell ref="B182:H182"/>
    <mergeCell ref="E184:E186"/>
    <mergeCell ref="H317:H322"/>
    <mergeCell ref="G286:G291"/>
    <mergeCell ref="H286:H291"/>
    <mergeCell ref="C313:C316"/>
    <mergeCell ref="G313:G316"/>
    <mergeCell ref="H313:H316"/>
    <mergeCell ref="G302:G306"/>
    <mergeCell ref="H302:H306"/>
    <mergeCell ref="G307:G312"/>
    <mergeCell ref="H307:H312"/>
    <mergeCell ref="G317:G322"/>
    <mergeCell ref="C113:C116"/>
    <mergeCell ref="B113:B116"/>
    <mergeCell ref="B109:B112"/>
    <mergeCell ref="B269:B272"/>
    <mergeCell ref="C269:C272"/>
    <mergeCell ref="B286:B291"/>
    <mergeCell ref="C286:C291"/>
    <mergeCell ref="B280:B285"/>
    <mergeCell ref="D317:D322"/>
    <mergeCell ref="A26:A29"/>
    <mergeCell ref="A30:A35"/>
    <mergeCell ref="A13:A25"/>
    <mergeCell ref="H113:H116"/>
    <mergeCell ref="G113:G116"/>
    <mergeCell ref="G109:G112"/>
    <mergeCell ref="H109:H112"/>
    <mergeCell ref="G72:G75"/>
    <mergeCell ref="H72:H75"/>
    <mergeCell ref="G106:G108"/>
    <mergeCell ref="A109:A112"/>
    <mergeCell ref="A102:A108"/>
    <mergeCell ref="A113:A120"/>
    <mergeCell ref="A243:A248"/>
    <mergeCell ref="A121:A126"/>
    <mergeCell ref="A36:A41"/>
    <mergeCell ref="A42:A47"/>
    <mergeCell ref="A48:A53"/>
    <mergeCell ref="A54:A59"/>
    <mergeCell ref="A213:A235"/>
    <mergeCell ref="D26:D29"/>
    <mergeCell ref="C64:C67"/>
    <mergeCell ref="C48:C53"/>
    <mergeCell ref="D30:D35"/>
    <mergeCell ref="D36:D41"/>
    <mergeCell ref="C42:C47"/>
    <mergeCell ref="C54:C59"/>
    <mergeCell ref="C60:C63"/>
    <mergeCell ref="D42:D47"/>
    <mergeCell ref="D48:D53"/>
    <mergeCell ref="B54:B59"/>
    <mergeCell ref="B60:B63"/>
    <mergeCell ref="B48:B53"/>
    <mergeCell ref="B42:B47"/>
    <mergeCell ref="D109:D112"/>
    <mergeCell ref="D113:D116"/>
    <mergeCell ref="C109:C112"/>
    <mergeCell ref="B92:B94"/>
    <mergeCell ref="C92:C94"/>
    <mergeCell ref="B89:B91"/>
    <mergeCell ref="A1:H1"/>
    <mergeCell ref="D64:D67"/>
    <mergeCell ref="D86:D88"/>
    <mergeCell ref="D89:D91"/>
    <mergeCell ref="D68:D71"/>
    <mergeCell ref="D76:D78"/>
    <mergeCell ref="D79:D81"/>
    <mergeCell ref="D82:D85"/>
    <mergeCell ref="B64:B67"/>
    <mergeCell ref="B19:B25"/>
    <mergeCell ref="E19:E25"/>
    <mergeCell ref="E26:E29"/>
    <mergeCell ref="E30:E35"/>
    <mergeCell ref="E36:E41"/>
    <mergeCell ref="E42:E47"/>
    <mergeCell ref="E48:E53"/>
    <mergeCell ref="E54:E59"/>
    <mergeCell ref="E60:E63"/>
    <mergeCell ref="E64:E67"/>
    <mergeCell ref="E68:E71"/>
    <mergeCell ref="E72:E75"/>
    <mergeCell ref="E76:E78"/>
    <mergeCell ref="E79:E81"/>
    <mergeCell ref="E82:E85"/>
    <mergeCell ref="E86:E88"/>
    <mergeCell ref="E89:E91"/>
    <mergeCell ref="E92:E94"/>
    <mergeCell ref="E102:E105"/>
    <mergeCell ref="E106:E108"/>
    <mergeCell ref="E109:E112"/>
    <mergeCell ref="E113:E116"/>
    <mergeCell ref="E117:E120"/>
    <mergeCell ref="E121:E126"/>
    <mergeCell ref="E134:E137"/>
    <mergeCell ref="E146:E150"/>
    <mergeCell ref="E151:E156"/>
    <mergeCell ref="E157:E161"/>
    <mergeCell ref="E162:E166"/>
    <mergeCell ref="E167:E172"/>
    <mergeCell ref="E173:E176"/>
    <mergeCell ref="E192:E197"/>
    <mergeCell ref="E198:E202"/>
    <mergeCell ref="E203:E205"/>
    <mergeCell ref="E213:E216"/>
    <mergeCell ref="E217:E220"/>
    <mergeCell ref="E221:E225"/>
    <mergeCell ref="E299:E301"/>
    <mergeCell ref="E226:E231"/>
    <mergeCell ref="E232:E235"/>
    <mergeCell ref="E243:E248"/>
    <mergeCell ref="E249:E253"/>
    <mergeCell ref="E254:E257"/>
    <mergeCell ref="E258:E263"/>
    <mergeCell ref="E344:E349"/>
    <mergeCell ref="E313:E316"/>
    <mergeCell ref="E317:E322"/>
    <mergeCell ref="E326:E328"/>
    <mergeCell ref="E323:E325"/>
    <mergeCell ref="E264:E268"/>
    <mergeCell ref="E269:E272"/>
    <mergeCell ref="E280:E285"/>
    <mergeCell ref="E286:E291"/>
    <mergeCell ref="E292:E297"/>
    <mergeCell ref="E329:E332"/>
    <mergeCell ref="E302:E306"/>
    <mergeCell ref="E307:E312"/>
    <mergeCell ref="E333:E336"/>
    <mergeCell ref="E337:E340"/>
    <mergeCell ref="E341:E343"/>
  </mergeCells>
  <conditionalFormatting sqref="I1:I2 I10:I85 I89:I96 I99:I128 G97:G98 I131:I178 G129:G130 I181:I207 G179:G180 I210:I237 G208:G209 I240:I274 G238:G239 G275:G276 I377:I65536 H368:H376 F3:F9 I361:I367 B378 E362 B380:B382 I277:I355">
    <cfRule type="cellIs" priority="1" dxfId="3" operator="equal" stopIfTrue="1">
      <formula>"Updated"</formula>
    </cfRule>
    <cfRule type="cellIs" priority="2" dxfId="2" operator="equal" stopIfTrue="1">
      <formula>"Updated"</formula>
    </cfRule>
  </conditionalFormatting>
  <conditionalFormatting sqref="G326 G341 G323 G298:G299 G302 G307 G313 G317 G344 G329 G333 G337 G280 G286 G264 G269 G243 G249 G254:G255 G258 G232 G226 G192 G221 G198 G203 G213 G121 G134 G138 G142 G146 G151 G157 G162 G167 G173:G174 G184 G187 G217 G117:G118 G109:G110 G106 G102 G86 G89 G64 G68 G72 G76 G79 G82:G83 G30 G36 G42:G45 G48 G54 G60 G13 G19 G26 G92 G113:G114 G292">
    <cfRule type="cellIs" priority="3" dxfId="1" operator="between" stopIfTrue="1">
      <formula>0</formula>
      <formula>5</formula>
    </cfRule>
    <cfRule type="cellIs" priority="4" dxfId="0" operator="notBetween" stopIfTrue="1">
      <formula>0</formula>
      <formula>5</formula>
    </cfRule>
  </conditionalFormatting>
  <printOptions/>
  <pageMargins left="0.75" right="0.75" top="1" bottom="1" header="0.5" footer="0.5"/>
  <pageSetup fitToHeight="10" fitToWidth="1" horizontalDpi="600" verticalDpi="600" orientation="portrait" scale="46" r:id="rId2"/>
  <ignoredErrors>
    <ignoredError sqref="E179:E180"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PWGSC/TPSGC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PWGSC-TPSGC</dc:creator>
  <cp:keywords/>
  <dc:description/>
  <cp:lastModifiedBy>Charbonneau, Jordan</cp:lastModifiedBy>
  <cp:lastPrinted>2010-09-17T19:29:23Z</cp:lastPrinted>
  <dcterms:created xsi:type="dcterms:W3CDTF">2007-05-08T15:13:20Z</dcterms:created>
  <dcterms:modified xsi:type="dcterms:W3CDTF">2013-07-10T19:22:47Z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TitusGUID">
    <vt:lpwstr>e1fa0142-767e-486a-b404-a1cec9755078</vt:lpwstr>
  </property>
  <property fmtid="{D5CDD505-2E9C-101B-9397-08002B2CF9AE}" pid="4" name="TBSSCTCLASSIFICATION">
    <vt:lpwstr>No Classification Selected</vt:lpwstr>
  </property>
  <property fmtid="{D5CDD505-2E9C-101B-9397-08002B2CF9AE}" pid="5" name="SECCLASS">
    <vt:lpwstr>CLASSN</vt:lpwstr>
  </property>
</Properties>
</file>