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295" windowWidth="15480" windowHeight="5355" tabRatio="928" activeTab="0"/>
  </bookViews>
  <sheets>
    <sheet name="TRANSMEM" sheetId="1" r:id="rId1"/>
    <sheet name="CONTROL" sheetId="2" r:id="rId2"/>
    <sheet name="CC1" sheetId="3" r:id="rId3"/>
    <sheet name="CC1A" sheetId="4" r:id="rId4"/>
    <sheet name="CC1B" sheetId="5" r:id="rId5"/>
    <sheet name="CC2" sheetId="6" r:id="rId6"/>
    <sheet name="CC2A" sheetId="7" r:id="rId7"/>
    <sheet name="CC2B1" sheetId="8" r:id="rId8"/>
    <sheet name="CC2B2" sheetId="9" r:id="rId9"/>
    <sheet name="CC2B3" sheetId="10" r:id="rId10"/>
    <sheet name="CC2B4" sheetId="11" r:id="rId11"/>
    <sheet name="CC2B5" sheetId="12" r:id="rId12"/>
    <sheet name="CC2C" sheetId="13" r:id="rId13"/>
    <sheet name="CC2D" sheetId="14" r:id="rId14"/>
    <sheet name="CC2E" sheetId="15" r:id="rId15"/>
    <sheet name="CC3" sheetId="16" r:id="rId16"/>
    <sheet name="CC3A" sheetId="17" r:id="rId17"/>
    <sheet name="CC3B" sheetId="18" r:id="rId18"/>
    <sheet name="CC3C" sheetId="19" r:id="rId19"/>
    <sheet name="CC4" sheetId="20" r:id="rId20"/>
    <sheet name="CC4A" sheetId="21" r:id="rId21"/>
    <sheet name="CC4B" sheetId="22" r:id="rId22"/>
    <sheet name="CC5" sheetId="23" r:id="rId23"/>
    <sheet name="CC5original" sheetId="24" state="hidden" r:id="rId24"/>
    <sheet name="CC5A" sheetId="25" r:id="rId25"/>
    <sheet name="CC5Aoriginal" sheetId="26" state="hidden" r:id="rId26"/>
    <sheet name="CC5B" sheetId="27" r:id="rId27"/>
    <sheet name="CC5C" sheetId="28" r:id="rId28"/>
    <sheet name="CC6" sheetId="29" r:id="rId29"/>
    <sheet name="CC6A" sheetId="30" r:id="rId30"/>
    <sheet name="CC6B" sheetId="31" r:id="rId31"/>
    <sheet name="CC6B_" sheetId="32" r:id="rId32"/>
    <sheet name="CC7" sheetId="33" r:id="rId33"/>
    <sheet name="CC8" sheetId="34" r:id="rId34"/>
    <sheet name="CC8original" sheetId="35" state="hidden" r:id="rId35"/>
    <sheet name="CC10" sheetId="36" r:id="rId36"/>
    <sheet name="CC12" sheetId="37" r:id="rId37"/>
  </sheets>
  <externalReferences>
    <externalReference r:id="rId40"/>
    <externalReference r:id="rId41"/>
  </externalReferences>
  <definedNames>
    <definedName name="CC1_T0">'CC1'!$F$19</definedName>
    <definedName name="CC1_T1" localSheetId="13">'[2]CC1'!$F$28</definedName>
    <definedName name="CC1_T1">'CC1'!$F$31</definedName>
    <definedName name="CC1_T10" localSheetId="13">'[2]CC1'!$F$16</definedName>
    <definedName name="CC1_T10">'CC1'!$F$23</definedName>
    <definedName name="CC1_T11" localSheetId="13">'[2]CC1'!$F$50</definedName>
    <definedName name="CC1_T11">'CC1'!$F$53</definedName>
    <definedName name="CC1_T2" localSheetId="13">'[2]CC1'!$F$29</definedName>
    <definedName name="CC1_T2">'CC1'!$F$32</definedName>
    <definedName name="CC1_T3" localSheetId="13">'[2]CC1'!$F$34</definedName>
    <definedName name="CC1_T3">'CC1'!$F$37</definedName>
    <definedName name="CC1_T4" localSheetId="13">'[2]CC1'!$F$36</definedName>
    <definedName name="CC1_T4">'CC1'!$F$39</definedName>
    <definedName name="CC1_T5" localSheetId="13">'[2]CC1'!$F$37</definedName>
    <definedName name="CC1_T5">'CC1'!$F$40</definedName>
    <definedName name="CC1_T6" localSheetId="13">'[2]CC1'!$F$44</definedName>
    <definedName name="CC1_T6">'CC1'!$F$47</definedName>
    <definedName name="CC1_T7" localSheetId="13">'[2]CC1'!$G$53</definedName>
    <definedName name="CC1_T7">'CC1'!$G$56</definedName>
    <definedName name="CC1_T8" localSheetId="13">'[2]CC1'!$F$45</definedName>
    <definedName name="CC1_T8">'CC1'!$F$48</definedName>
    <definedName name="CC1_T9" localSheetId="13">'[2]CC1'!$F$49</definedName>
    <definedName name="CC1_T9">'CC1'!$F$52</definedName>
    <definedName name="CC1A_T1" localSheetId="13">'[2]CC1A'!$G$20</definedName>
    <definedName name="CC1A_T1">'CC1A'!$G$20</definedName>
    <definedName name="CC1A_T2" localSheetId="13">'[2]CC1A'!$G$25</definedName>
    <definedName name="CC1A_T2">'CC1A'!$G$25</definedName>
    <definedName name="CC1A_T3" localSheetId="13">'[2]CC1A'!$G$29</definedName>
    <definedName name="CC1A_T3">'CC1A'!$G$29</definedName>
    <definedName name="CC1A_T4" localSheetId="13">'[2]CC1A'!$G$43</definedName>
    <definedName name="CC1A_T4">'CC1A'!$G$42</definedName>
    <definedName name="CC1A_T5" localSheetId="13">'[2]CC1A'!$G$49</definedName>
    <definedName name="CC1A_T5">'CC1A'!$G$48</definedName>
    <definedName name="CC1A_T6" localSheetId="13">'[2]CC1A'!$G$62</definedName>
    <definedName name="CC1A_T6">'CC1A'!$G$61</definedName>
    <definedName name="CC1A_T7" localSheetId="13">'[2]CC1A'!$G$68</definedName>
    <definedName name="CC1A_T7">'CC1A'!$G$67</definedName>
    <definedName name="CC1B_T1" localSheetId="13">'[2]CC1B'!$D$42</definedName>
    <definedName name="CC1B_T1">'CC1B'!$D$42</definedName>
    <definedName name="CC2_T1" localSheetId="13">'[2]CC2'!$D$11</definedName>
    <definedName name="CC2_T1">'CC2'!$D$11</definedName>
    <definedName name="CC2_T10" localSheetId="13">'[2]CC2'!$D$49</definedName>
    <definedName name="CC2_T10">'CC2'!$D$49</definedName>
    <definedName name="CC2_T11" localSheetId="13">'[2]CC2'!$D$50</definedName>
    <definedName name="CC2_T11">'CC2'!$D$50</definedName>
    <definedName name="CC2_T12" localSheetId="13">'[2]CC2'!$E$54</definedName>
    <definedName name="CC2_T12">'CC2'!$E$55</definedName>
    <definedName name="CC2_T13" localSheetId="13">'[2]CC2'!$D$15</definedName>
    <definedName name="CC2_T13">'CC2'!$D$15</definedName>
    <definedName name="CC2_T14" localSheetId="13">'[2]CC2'!$D$17</definedName>
    <definedName name="CC2_T14">'CC2'!$D$18</definedName>
    <definedName name="CC2_T15" localSheetId="13">'[2]CC2'!$D$51</definedName>
    <definedName name="CC2_T15">'CC2'!$D$51</definedName>
    <definedName name="CC2_T16" localSheetId="13">'[2]CC2'!$D$43</definedName>
    <definedName name="CC2_T16">'CC2'!$D$43</definedName>
    <definedName name="CC2_T18" localSheetId="13">'[2]CC2'!$D$52</definedName>
    <definedName name="CC2_T18">'CC2'!$D$52</definedName>
    <definedName name="CC2_T19" localSheetId="13">'[2]CC2'!$D$29</definedName>
    <definedName name="CC2_T19">'CC2'!$D$29</definedName>
    <definedName name="CC2_T2" localSheetId="13">'[2]CC2'!$D$14</definedName>
    <definedName name="CC2_T2">'CC2'!$D$14</definedName>
    <definedName name="CC2_T20">'CC2'!$D$16</definedName>
    <definedName name="CC2_T3" localSheetId="13">'[2]CC2'!$E$22</definedName>
    <definedName name="CC2_T3">'CC2'!$E$22</definedName>
    <definedName name="CC2_T4" localSheetId="13">'[2]CC2'!$D$25</definedName>
    <definedName name="CC2_T4">'CC2'!$D$25</definedName>
    <definedName name="CC2_T5">'CC2'!$D$30</definedName>
    <definedName name="CC2_T6" localSheetId="13">'[2]CC2'!$D$33</definedName>
    <definedName name="CC2_T6">'CC2'!$D$33</definedName>
    <definedName name="CC2_T7" localSheetId="13">'[2]CC2'!$D$38</definedName>
    <definedName name="CC2_T7">'CC2'!$D$39</definedName>
    <definedName name="CC2_T8" localSheetId="13">'[2]CC2'!$D$47</definedName>
    <definedName name="CC2_T8">'CC2'!$D$47</definedName>
    <definedName name="CC2_T9" localSheetId="13">'[2]CC2'!$D$48</definedName>
    <definedName name="CC2_T9">'CC2'!$D$48</definedName>
    <definedName name="CC2A_T1" localSheetId="13">'[2]CC2A'!$B$19</definedName>
    <definedName name="CC2A_T1">'CC2A'!$B$19</definedName>
    <definedName name="CC2A_T2" localSheetId="13">'[2]CC2A'!$B$30</definedName>
    <definedName name="CC2A_T2">'CC2A'!$B$30</definedName>
    <definedName name="CC2A_T3" localSheetId="13">'[2]CC2A'!$B$52</definedName>
    <definedName name="CC2A_T3">'CC2A'!$B$52</definedName>
    <definedName name="CC2A_T4" localSheetId="13">'[2]CC2A'!$B$41</definedName>
    <definedName name="CC2A_T4">'CC2A'!$B$41</definedName>
    <definedName name="CC2A_T5">'CC2A'!$B$51</definedName>
    <definedName name="CC2B1_T1">'CC2B1'!$G$30</definedName>
    <definedName name="CC2B1_T2">'CC2B1'!$G$14</definedName>
    <definedName name="CC2B1_T3">'CC2B1'!$G$15</definedName>
    <definedName name="CC-2B2" localSheetId="11">'CC2B5'!$A$1:$I$58</definedName>
    <definedName name="CC-2B2">'CC2B4'!$A$1:$H$80</definedName>
    <definedName name="CC2B2_T1">'CC2B2'!$G$27</definedName>
    <definedName name="CC2B2_T2">'CC2B2'!$G$45</definedName>
    <definedName name="CC2B3_T1">'CC2B3'!$G$29</definedName>
    <definedName name="CC2B3_T2">'CC2B3'!$G$33</definedName>
    <definedName name="CC2C_T1">'[1]CC2C'!$D$32</definedName>
    <definedName name="CC2D_T1" localSheetId="13">'CC2D'!$D$19</definedName>
    <definedName name="CC2D_T1">#REF!</definedName>
    <definedName name="CC2D_T2" localSheetId="13">'CC2D'!$D$48</definedName>
    <definedName name="CC2D_T2">#REF!</definedName>
    <definedName name="CC2D_T3" localSheetId="13">'CC2D'!$D$59</definedName>
    <definedName name="CC2D_T3">#REF!</definedName>
    <definedName name="CC2D_T4" localSheetId="13">'CC2D'!$D$15</definedName>
    <definedName name="CC2D_T4">'[1]CC2D'!$C$21</definedName>
    <definedName name="CC2D_T5" localSheetId="13">'CC2D'!$D$17</definedName>
    <definedName name="CC2D_T5">'[1]CC2D'!$C$43</definedName>
    <definedName name="CC2D_T6">'CC2D'!$D$30</definedName>
    <definedName name="CC2E_T1" localSheetId="13">'[2]CC2E'!$F$20</definedName>
    <definedName name="CC2E_T1">'CC2E'!$F$19</definedName>
    <definedName name="CC2E_T2">'CC2E'!$B$33</definedName>
    <definedName name="CC3_ET" localSheetId="13">'[2]CC3'!$G$33</definedName>
    <definedName name="CC3_ET">'CC3'!$G$31</definedName>
    <definedName name="CC3_ETCC" localSheetId="13">'[2]CC3'!$E$33</definedName>
    <definedName name="CC3_ETCC">'CC3'!$E$31</definedName>
    <definedName name="CC3_ETG" localSheetId="13">'[2]CC3'!$D$33</definedName>
    <definedName name="CC3_ETG">'CC3'!$D$31</definedName>
    <definedName name="CC3_ETOUT" localSheetId="13">'[2]CC3'!$F$33</definedName>
    <definedName name="CC3_ETOUT">'CC3'!$F$31</definedName>
    <definedName name="CC3_NITCC" localSheetId="13">'[2]CC3'!$E$42</definedName>
    <definedName name="CC3_NITCC">'CC3'!$E$41</definedName>
    <definedName name="CC3_NITG" localSheetId="13">'[2]CC3'!$D$42</definedName>
    <definedName name="CC3_NITG">'CC3'!$D$41</definedName>
    <definedName name="CC3_NITOUT" localSheetId="13">'[2]CC3'!$F$42</definedName>
    <definedName name="CC3_NITOUT">'CC3'!$F$41</definedName>
    <definedName name="CC3_RT" localSheetId="13">'[2]CC3'!$G$21</definedName>
    <definedName name="CC3_RT">'CC3'!$G$19</definedName>
    <definedName name="CC3_RTCC" localSheetId="13">'[2]CC3'!$E$21</definedName>
    <definedName name="CC3_RTCC">'CC3'!$E$19</definedName>
    <definedName name="CC3_RTG" localSheetId="13">'[2]CC3'!$D$21</definedName>
    <definedName name="CC3_RTG">'CC3'!$D$19</definedName>
    <definedName name="CC3_RTOUT" localSheetId="13">'[2]CC3'!$F$21</definedName>
    <definedName name="CC3_RTOUT">'CC3'!$F$19</definedName>
    <definedName name="CC3_T1" localSheetId="13">'[2]CC3'!$G$26</definedName>
    <definedName name="CC3_T1">'CC3'!$G$24</definedName>
    <definedName name="CC3_T2">'[1]CC3'!$G$37</definedName>
    <definedName name="CC3_T3" localSheetId="13">'[2]CC3'!$G$27</definedName>
    <definedName name="CC3_T3">'CC3'!$G$25</definedName>
    <definedName name="CC3_T4">'CC3'!$F$28</definedName>
    <definedName name="CC3_TIBT" localSheetId="13">'[2]CC3'!$G$34</definedName>
    <definedName name="CC3_TIBT">'CC3'!$G$32</definedName>
    <definedName name="CC3_TNI" localSheetId="13">'[2]CC3'!$G$42</definedName>
    <definedName name="CC3_TNI">'CC3'!$G$41</definedName>
    <definedName name="CC3A_T1" localSheetId="13">'[2]CC3A'!$C$39</definedName>
    <definedName name="CC3A_T1">'CC3A'!$C$42</definedName>
    <definedName name="CC3A_T2" localSheetId="13">'[2]CC3A'!$D$39</definedName>
    <definedName name="CC3A_T2">'CC3A'!$D$42</definedName>
    <definedName name="CC3B_T1" localSheetId="13">'[2]CC3B'!$C$41</definedName>
    <definedName name="CC3B_T1">'CC3B'!$C$42</definedName>
    <definedName name="CC3B_T2" localSheetId="13">'[2]CC3B'!$D$41</definedName>
    <definedName name="CC3B_T2">'CC3B'!$D$42</definedName>
    <definedName name="CC4_T1" localSheetId="13">'[2]CC4'!$H$22</definedName>
    <definedName name="CC4_T1">'CC4'!$F$22</definedName>
    <definedName name="CC4_T2" localSheetId="13">'[2]CC4'!$H$38</definedName>
    <definedName name="CC4_T2">'CC4'!$F$39</definedName>
    <definedName name="CC4_T3" localSheetId="13">'[2]CC4'!$H$32</definedName>
    <definedName name="CC4_T3">'CC4'!$F$32</definedName>
    <definedName name="CC4_T4" localSheetId="13">'[2]CC4'!$H$29</definedName>
    <definedName name="CC4_T4">'CC4'!$F$29</definedName>
    <definedName name="CC4_T5" localSheetId="13">'[2]CC4'!$H$28</definedName>
    <definedName name="CC4_T5">'CC4'!$F$28</definedName>
    <definedName name="CC4A_T1" localSheetId="13">'[2]CC4A'!$H$20</definedName>
    <definedName name="CC4A_T1">'CC4A'!$F$18</definedName>
    <definedName name="CC4A_T2" localSheetId="13">'[2]CC4A'!$H$34</definedName>
    <definedName name="CC4A_T2">'CC4A'!$F$32</definedName>
    <definedName name="CC4A_T3" localSheetId="13">'[2]CC4A'!$H$48</definedName>
    <definedName name="CC4A_T3">'CC4A'!$F$46</definedName>
    <definedName name="CC4B_T1" localSheetId="13">'[2]CC4B'!$F$24</definedName>
    <definedName name="CC4B_T1">'CC4B'!$F$25</definedName>
    <definedName name="CC4B_T2" localSheetId="13">'[2]CC4B'!$F$52</definedName>
    <definedName name="CC4B_T2">'CC4B'!$F$52</definedName>
    <definedName name="CC5_T1" localSheetId="13">'[2]CC5'!$I$37</definedName>
    <definedName name="CC5_T1" localSheetId="22">'CC5'!$I$37</definedName>
    <definedName name="CC5_T1">'CC5original'!$I$37</definedName>
    <definedName name="CC5_T10" localSheetId="22">'CC5'!$O$46</definedName>
    <definedName name="CC5_T10" localSheetId="23">'CC5original'!$O$54</definedName>
    <definedName name="CC5_T11" localSheetId="13">'[2]CC5'!$P$53</definedName>
    <definedName name="CC5_T11" localSheetId="22">'CC5'!$P$46</definedName>
    <definedName name="CC5_T11">'CC5original'!$P$54</definedName>
    <definedName name="CC5_T12" localSheetId="22">'CC5'!$P$34</definedName>
    <definedName name="CC5_T12" localSheetId="23">'CC5original'!$P$34</definedName>
    <definedName name="CC5_T12">'[1]CC5original'!$P$34</definedName>
    <definedName name="CC5_T13">'CC5'!$L$46</definedName>
    <definedName name="CC5_T2" localSheetId="13">'[2]CC5'!$O$37</definedName>
    <definedName name="CC5_T2" localSheetId="22">'CC5'!$O$37</definedName>
    <definedName name="CC5_T2">'CC5original'!$O$37</definedName>
    <definedName name="CC5_T3" localSheetId="13">'[2]CC5'!$P$37</definedName>
    <definedName name="CC5_T3" localSheetId="22">'CC5'!$P$37</definedName>
    <definedName name="CC5_T3">'CC5original'!$P$37</definedName>
    <definedName name="CC5_T4" localSheetId="13">'[2]CC5'!$I$44</definedName>
    <definedName name="CC5_T4" localSheetId="22">'CC5'!$I$44</definedName>
    <definedName name="CC5_T4">'CC5original'!$I$44</definedName>
    <definedName name="CC5_T5" localSheetId="13">'[2]CC5'!$P$44</definedName>
    <definedName name="CC5_T5" localSheetId="22">'CC5'!$P$44</definedName>
    <definedName name="CC5_T5">'CC5original'!$P$44</definedName>
    <definedName name="CC5_T6" localSheetId="13">'[2]CC5'!$I$51</definedName>
    <definedName name="CC5_T6" localSheetId="22">'CC5'!#REF!</definedName>
    <definedName name="CC5_T6">'CC5original'!$I$52</definedName>
    <definedName name="CC5_T7" localSheetId="13">'[2]CC5'!$O$51</definedName>
    <definedName name="CC5_T7" localSheetId="22">'CC5'!#REF!</definedName>
    <definedName name="CC5_T7">'CC5original'!$O$52</definedName>
    <definedName name="CC5_T8" localSheetId="13">'[2]CC5'!$P$51</definedName>
    <definedName name="CC5_T8" localSheetId="22">'CC5'!#REF!</definedName>
    <definedName name="CC5_T8">'CC5original'!$P$52</definedName>
    <definedName name="CC5_T9" localSheetId="22">'CC5'!$I$46</definedName>
    <definedName name="CC5_T9">'CC5original'!$I$54</definedName>
    <definedName name="CC5A_T1">'[1]CC5Aoriginal'!$P$35</definedName>
    <definedName name="CC5A_T1a" localSheetId="24">'CC5A'!$N$32</definedName>
    <definedName name="CC5A_T1a">'[2]CC5A'!$P$35</definedName>
    <definedName name="CC5A_T2" localSheetId="13">'[2]CC5A'!$H$56</definedName>
    <definedName name="CC5A_T2" localSheetId="24">'CC5A'!$H$57</definedName>
    <definedName name="CC5A_T2">'CC5Aoriginal'!$H$56</definedName>
    <definedName name="CC5a_T3">'CC5A'!$J$32</definedName>
    <definedName name="CC5C_T1" localSheetId="13">'[2]CC5C'!$D$50</definedName>
    <definedName name="CC5C_T1">'CC5C'!$D$45</definedName>
    <definedName name="CC6_T1" localSheetId="13">'[2]CC6'!$B$22</definedName>
    <definedName name="CC6_T1">'CC6'!$B$23</definedName>
    <definedName name="CC6_T2" localSheetId="13">'[2]CC6'!$F$22</definedName>
    <definedName name="CC6_T2">'CC6'!$F$23</definedName>
    <definedName name="CC6_T3" localSheetId="13">'[2]CC6'!$H$22</definedName>
    <definedName name="CC6_T3">'CC6'!$H$23</definedName>
    <definedName name="CC6_T4">'CC6'!$I$23</definedName>
    <definedName name="CC6_T5">'CC6'!$B$45</definedName>
    <definedName name="CC6_T6" localSheetId="13">'[2]CC6'!$H$43</definedName>
    <definedName name="CC6_T6">'CC6'!$H$45</definedName>
    <definedName name="CC6_T7">'CC6'!$H$74</definedName>
    <definedName name="CC6A_T1" localSheetId="29">'CC6A'!$H$52</definedName>
    <definedName name="CC6A_T5" localSheetId="29">'CC6A'!$I$57</definedName>
    <definedName name="CC6B_T1" localSheetId="31">'CC6B_'!$L$39</definedName>
    <definedName name="CC6B_T2" localSheetId="31">'CC6B_'!$E$39</definedName>
    <definedName name="CC7_T1" localSheetId="13">'[2]CC7'!$G$23</definedName>
    <definedName name="CC7_T1">'CC7'!$G$22</definedName>
    <definedName name="CC8_T2" localSheetId="13">'[2]CC8'!$B$43</definedName>
    <definedName name="CC8_T2">'CC8original'!$B$43</definedName>
    <definedName name="CC8_T3" localSheetId="13">'[2]CC8'!$B$50</definedName>
    <definedName name="CC8_T3">'CC8original'!$B$50</definedName>
    <definedName name="CC8_T4" localSheetId="13">'[2]CC8'!$B$56</definedName>
    <definedName name="CC8_T4">'CC8original'!$B$56</definedName>
    <definedName name="CC8_T5" localSheetId="13">'[2]CC8'!$C$43</definedName>
    <definedName name="CC8_T5">'CC8original'!$C$43</definedName>
    <definedName name="CC8_T6" localSheetId="13">'[2]CC8'!$C$50</definedName>
    <definedName name="CC8_T6">'CC8original'!$C$50</definedName>
    <definedName name="CC8_T7" localSheetId="13">'[2]CC8'!$C$56</definedName>
    <definedName name="CC8_T7">'CC8original'!$C$56</definedName>
    <definedName name="CORPORATION" localSheetId="13">'[2]TRANSMEM'!$D$20</definedName>
    <definedName name="CORPORATION">'TRANSMEM'!$D$19</definedName>
    <definedName name="CORPORATION1">#REF!</definedName>
    <definedName name="date">'[2]TRANSMEM'!$D$22</definedName>
    <definedName name="dfsdfgsdfgsdfg" localSheetId="22">'CC5'!$P$34</definedName>
    <definedName name="dfsdfgsdfgsdfg">'CC5original'!$P$34</definedName>
    <definedName name="PERIOD" localSheetId="13">'[2]TRANSMEM'!$D$22</definedName>
    <definedName name="PERIOD">'TRANSMEM'!$D$21</definedName>
    <definedName name="PERIOD1">#REF!</definedName>
    <definedName name="_xlnm.Print_Area" localSheetId="2">'CC1'!$A$1:$H$58</definedName>
    <definedName name="_xlnm.Print_Area" localSheetId="35">'CC10'!$A$1:$H$54</definedName>
    <definedName name="_xlnm.Print_Area" localSheetId="36">'CC12'!$A$1:$F$48</definedName>
    <definedName name="_xlnm.Print_Area" localSheetId="3">'CC1A'!$A$1:$I$74</definedName>
    <definedName name="_xlnm.Print_Area" localSheetId="4">'CC1B'!$A$1:$E$45</definedName>
    <definedName name="_xlnm.Print_Area" localSheetId="5">'CC2'!$A$1:$F$57</definedName>
    <definedName name="_xlnm.Print_Area" localSheetId="6">'CC2A'!$A$1:$E$60</definedName>
    <definedName name="_xlnm.Print_Area" localSheetId="7">'CC2B1'!$A$1:$H$81</definedName>
    <definedName name="_xlnm.Print_Area" localSheetId="8">'CC2B2'!$A$1:$H$77</definedName>
    <definedName name="_xlnm.Print_Area" localSheetId="9">'CC2B3'!$A$1:$H$39</definedName>
    <definedName name="_xlnm.Print_Area" localSheetId="10">'CC2B4'!$A$1:$H$92</definedName>
    <definedName name="_xlnm.Print_Area" localSheetId="11">'CC2B5'!$A$1:$G$65</definedName>
    <definedName name="_xlnm.Print_Area" localSheetId="12">'CC2C'!$A$1:$E$35</definedName>
    <definedName name="_xlnm.Print_Area" localSheetId="13">'CC2D'!$A$1:$E$65</definedName>
    <definedName name="_xlnm.Print_Area" localSheetId="14">'CC2E'!$A$1:$H$38</definedName>
    <definedName name="_xlnm.Print_Area" localSheetId="15">'CC3'!$A$1:$H$49</definedName>
    <definedName name="_xlnm.Print_Area" localSheetId="16">'CC3A'!$A$1:$F$51</definedName>
    <definedName name="_xlnm.Print_Area" localSheetId="17">'CC3B'!$A$1:$F$44</definedName>
    <definedName name="_xlnm.Print_Area" localSheetId="18">'CC3C'!$A$1:$G$38</definedName>
    <definedName name="_xlnm.Print_Area" localSheetId="19">'CC4'!$A$1:$G$51</definedName>
    <definedName name="_xlnm.Print_Area" localSheetId="20">'CC4A'!$A$1:$G$48</definedName>
    <definedName name="_xlnm.Print_Area" localSheetId="21">'CC4B'!$A$1:$F$55</definedName>
    <definedName name="_xlnm.Print_Area" localSheetId="22">'CC5'!$A$1:$R$56</definedName>
    <definedName name="_xlnm.Print_Area" localSheetId="24">'CC5A'!$A$1:$O$67</definedName>
    <definedName name="_xlnm.Print_Area" localSheetId="25">'CC5Aoriginal'!$A$1:$Q$68</definedName>
    <definedName name="_xlnm.Print_Area" localSheetId="26">'CC5B'!$A$1:$G$57</definedName>
    <definedName name="_xlnm.Print_Area" localSheetId="27">'CC5C'!$A$1:$E$51</definedName>
    <definedName name="_xlnm.Print_Area" localSheetId="23">'CC5original'!$A$1:$R$67</definedName>
    <definedName name="_xlnm.Print_Area" localSheetId="28">'CC6'!$A$1:$K$85</definedName>
    <definedName name="_xlnm.Print_Area" localSheetId="29">'CC6A'!$A$1:$J$60</definedName>
    <definedName name="_xlnm.Print_Area" localSheetId="30">'CC6B'!$A$1:$J$49</definedName>
    <definedName name="_xlnm.Print_Area" localSheetId="31">'CC6B_'!$A$1:$M$42</definedName>
    <definedName name="_xlnm.Print_Area" localSheetId="32">'CC7'!$A$1:$H$34</definedName>
    <definedName name="_xlnm.Print_Area" localSheetId="33">'CC8'!$A$1:$G$70</definedName>
    <definedName name="_xlnm.Print_Area" localSheetId="34">'CC8original'!$A$1:$I$84</definedName>
    <definedName name="_xlnm.Print_Area" localSheetId="1">'CONTROL'!$A$1:$E$71</definedName>
    <definedName name="_xlnm.Print_Area" localSheetId="0">'TRANSMEM'!$A$1:$T$81</definedName>
    <definedName name="_xlnm.Print_Area">'CC5B'!$A$1:$G$55</definedName>
    <definedName name="TRANSMEM">'TRANSMEM'!$A$1:$T$81</definedName>
    <definedName name="Z_66D3F934_262A_41AA_BFFA_85A87D10116F_.wvu.PrintArea" localSheetId="7" hidden="1">'CC2B1'!$A$1:$K$38</definedName>
    <definedName name="Z_66D3F934_262A_41AA_BFFA_85A87D10116F_.wvu.PrintArea" localSheetId="8" hidden="1">'CC2B2'!$A$1:$K$77</definedName>
    <definedName name="Z_66D3F934_262A_41AA_BFFA_85A87D10116F_.wvu.PrintArea" localSheetId="9" hidden="1">'CC2B3'!$A$1:$K$38</definedName>
    <definedName name="Z_66D3F934_262A_41AA_BFFA_85A87D10116F_.wvu.PrintArea" localSheetId="10" hidden="1">'CC2B4'!$A$1:$I$85</definedName>
    <definedName name="Z_66D3F934_262A_41AA_BFFA_85A87D10116F_.wvu.PrintArea" localSheetId="11" hidden="1">'CC2B5'!$A$1:$J$62</definedName>
    <definedName name="Z_66D3F934_262A_41AA_BFFA_85A87D10116F_.wvu.Rows" localSheetId="7" hidden="1">'CC2B1'!#REF!</definedName>
    <definedName name="Z_66D3F934_262A_41AA_BFFA_85A87D10116F_.wvu.Rows" localSheetId="8" hidden="1">'CC2B2'!#REF!</definedName>
    <definedName name="Z_66D3F934_262A_41AA_BFFA_85A87D10116F_.wvu.Rows" localSheetId="9" hidden="1">'CC2B3'!#REF!</definedName>
    <definedName name="Z_66D3F934_262A_41AA_BFFA_85A87D10116F_.wvu.Rows" localSheetId="10" hidden="1">'CC2B4'!#REF!</definedName>
    <definedName name="Z_66D3F934_262A_41AA_BFFA_85A87D10116F_.wvu.Rows" localSheetId="11" hidden="1">'CC2B5'!#REF!</definedName>
  </definedNames>
  <calcPr calcMode="autoNoTable" fullCalcOnLoad="1" iterate="1" iterateCount="1" iterateDelta="0"/>
</workbook>
</file>

<file path=xl/sharedStrings.xml><?xml version="1.0" encoding="utf-8"?>
<sst xmlns="http://schemas.openxmlformats.org/spreadsheetml/2006/main" count="2075" uniqueCount="1132">
  <si>
    <t>Rapport des résultats et de la situation financière</t>
  </si>
  <si>
    <t>Surplus d'apport (selon CC-4)</t>
  </si>
  <si>
    <t>Capital-actions (selon CC-4a)</t>
  </si>
  <si>
    <t>Nom:</t>
  </si>
  <si>
    <t>Produits de disposition de toutes les immobilisations au cours de l'exercice se terminant le 31 mars:</t>
  </si>
  <si>
    <t>Ventes/ cessions/ radiations (Entrer en négatif)</t>
  </si>
  <si>
    <t>Répartition du passif pour la restauration future d'une immobilisation</t>
  </si>
  <si>
    <t>$ Hong Kong</t>
  </si>
  <si>
    <t>Prêts et avances</t>
  </si>
  <si>
    <t>Nom de l'organisation gouvernementale</t>
  </si>
  <si>
    <t>Solde - fin de période (à CC-2)</t>
  </si>
  <si>
    <t>Solde à la fin de la période (à CC-2)</t>
  </si>
  <si>
    <t>b)  Détail des obligations découlant de contrats de location-acquisition</t>
  </si>
  <si>
    <t>*Le total de ces colonnes doit correspondre au montant total des paiements exigibles en vertu d'un bail.</t>
  </si>
  <si>
    <t>1. Énumérer les immobilisations qui ont été inscrites à une valeur autre que son coût d'origine lors de l'acquisition par le gouvernement. Par exemple, un actif qui a été transféré par le gouvernement à la valeur marchande.</t>
  </si>
  <si>
    <t>Nota : Seulement requis lorsque la juste valeur marchande estimative de l'actif est supérieur à 1 000 000 $.</t>
  </si>
  <si>
    <t>Total (à être rempli par tous)</t>
  </si>
  <si>
    <t>Emprunts en dollars canadiens</t>
  </si>
  <si>
    <t>Renseignements supplémentaires : Obligations contractuelles</t>
  </si>
  <si>
    <t>Passif enregistré           (le cas échéant)</t>
  </si>
  <si>
    <t>Réclamations et litiges :</t>
  </si>
  <si>
    <t>Veuillez remplir le tableau ci-dessous pour toute modification de conventions comptables ou d'opérations inhabituelles en fournissant une description et l'incidence de celle-ci sur les états financiers.</t>
  </si>
  <si>
    <t>Garanties de prêt</t>
  </si>
  <si>
    <t>Passif éventuel associé à des sites contaminés</t>
  </si>
  <si>
    <t>Actions remboursables</t>
  </si>
  <si>
    <t>Explication</t>
  </si>
  <si>
    <t>État de la situation financière</t>
  </si>
  <si>
    <t>Engagements nets en vertu d'obligations découlant de contrats de location-acquisition</t>
  </si>
  <si>
    <t>Total (les engagements nets en vertu d'obligations découlant de contrats de location-acquisition doivent correspondre à CC-2)</t>
  </si>
  <si>
    <t>des sociétés d'État et autres entités comptables</t>
  </si>
  <si>
    <t>Note d'accompagnement</t>
  </si>
  <si>
    <t>Directrice</t>
  </si>
  <si>
    <t>Direction des rapports des comptes publics et centraux</t>
  </si>
  <si>
    <t>Travaux publics et Services gouvernementaux Canada</t>
  </si>
  <si>
    <t>11, rue Laurier</t>
  </si>
  <si>
    <t>Gatineau (Québec)</t>
  </si>
  <si>
    <t>K1A OS5</t>
  </si>
  <si>
    <t>Toutes les opérations et les soldes ont été communiqués conformément au chapitre 18 du Manuel du receveur général.</t>
  </si>
  <si>
    <t>Ce certificat vise les formules mentionnées ci-dessus.</t>
  </si>
  <si>
    <t>Date :</t>
  </si>
  <si>
    <t>Macros</t>
  </si>
  <si>
    <t>Formules</t>
  </si>
  <si>
    <t>CC-1</t>
  </si>
  <si>
    <t>CC-2</t>
  </si>
  <si>
    <t>CC-3</t>
  </si>
  <si>
    <t>CC-4, CC-4a et CC-4b</t>
  </si>
  <si>
    <t>CC-7</t>
  </si>
  <si>
    <t>{EDIT-GOTO CC-TM}</t>
  </si>
  <si>
    <t>{PRINT "SELECTION"}</t>
  </si>
  <si>
    <t>{EDIT-GOTO CC-1}</t>
  </si>
  <si>
    <t>{EDIT-GOTO CC-2}</t>
  </si>
  <si>
    <t>{EDIT-GOTO CC-3}</t>
  </si>
  <si>
    <t>{EDIT-GOTO CC-4}</t>
  </si>
  <si>
    <t>{EDIT-GOTO CC-4A}</t>
  </si>
  <si>
    <t>{EDIT-GOTO CC-5}</t>
  </si>
  <si>
    <t>{EDIT-GOTO TRANSMEM:A1}~</t>
  </si>
  <si>
    <t>{EDIT-GOTO CC-1A}</t>
  </si>
  <si>
    <t>{EDIT-GOTO CC-2A}</t>
  </si>
  <si>
    <t>{EDIT-GOTO CC-2B}</t>
  </si>
  <si>
    <t>{EDIT-GOTO CC-3A}</t>
  </si>
  <si>
    <t>{EDIT-GOTO CC-3B}</t>
  </si>
  <si>
    <t>{EDIT-GOTO CC-5A}</t>
  </si>
  <si>
    <t>{EDIT-GOTO CC-5B}</t>
  </si>
  <si>
    <t>{EDIT-GOTO CC-5C}</t>
  </si>
  <si>
    <t>{EDIT-GOTO CC-6}</t>
  </si>
  <si>
    <t>{EDIT-GOTO CC-6A}</t>
  </si>
  <si>
    <t>31 mars</t>
  </si>
  <si>
    <t>préliminaire</t>
  </si>
  <si>
    <t>Exercice :</t>
  </si>
  <si>
    <t>définitif</t>
  </si>
  <si>
    <t>Signature du Président-directeur général (ou de l'agent financier supérieur) :</t>
  </si>
  <si>
    <t>Nom :</t>
  </si>
  <si>
    <t>Titre :</t>
  </si>
  <si>
    <t>30 juin</t>
  </si>
  <si>
    <t>Télécopieur : 819-956-8400</t>
  </si>
  <si>
    <t>30 septembre</t>
  </si>
  <si>
    <t>31 décembre</t>
  </si>
  <si>
    <t>Actifs</t>
  </si>
  <si>
    <t xml:space="preserve">Actifs financiers auprès de tiers </t>
  </si>
  <si>
    <t>Actifs non financiers</t>
  </si>
  <si>
    <t>Total des actifs</t>
  </si>
  <si>
    <t>Débiteurs</t>
  </si>
  <si>
    <t>Autres débiteurs</t>
  </si>
  <si>
    <t>Placements (CC-1b)</t>
  </si>
  <si>
    <t>Intérêts courus, frais, etc.</t>
  </si>
  <si>
    <t>Instruments financiers dérivés</t>
  </si>
  <si>
    <t>Stocks - pour usage interne</t>
  </si>
  <si>
    <t>Stocks - pour revente</t>
  </si>
  <si>
    <t>Charges payées d'avance</t>
  </si>
  <si>
    <t>Immobilisations (CC-5)</t>
  </si>
  <si>
    <t>Biens sous contrats de location-acquisition (CC-5a)</t>
  </si>
  <si>
    <t>Intérêts courus</t>
  </si>
  <si>
    <t>Débiteurs (CC-1a)</t>
  </si>
  <si>
    <t>Crédits parlementaires à recevoir (CC-1a)</t>
  </si>
  <si>
    <t>Dépôts au Trésor</t>
  </si>
  <si>
    <t>Placements (incluant intérêts courus, frais) (CC-1a)</t>
  </si>
  <si>
    <t>Balance avec CC-1b =0</t>
  </si>
  <si>
    <t>Balance avec CC-5 =0</t>
  </si>
  <si>
    <t>Balance avec CC-5A =0</t>
  </si>
  <si>
    <t>Balance avec CC-1A =0</t>
  </si>
  <si>
    <t>Balance avec CC-2 =0</t>
  </si>
  <si>
    <t>CC-1a</t>
  </si>
  <si>
    <t>Montant $</t>
  </si>
  <si>
    <t>Balance avec CC-1 =0</t>
  </si>
  <si>
    <t>Total (la valeur comptable doit correspondre à CC-1)</t>
  </si>
  <si>
    <t>Coût d'origine</t>
  </si>
  <si>
    <t>Passifs et Avoir</t>
  </si>
  <si>
    <t>Avoir</t>
  </si>
  <si>
    <t xml:space="preserve">Total des passifs et de l'avoir                </t>
  </si>
  <si>
    <t>Créditeurs</t>
  </si>
  <si>
    <t>Obligations relatives à des contrats de location-acquisition (CC-5a)</t>
  </si>
  <si>
    <t>Passif environnemental</t>
  </si>
  <si>
    <t xml:space="preserve">Créditeurs (CC-2a)                    </t>
  </si>
  <si>
    <t xml:space="preserve">Dividendes/fonds excédentaires ou bénéfices à répartir          </t>
  </si>
  <si>
    <t>Crédits parlementaires à payer</t>
  </si>
  <si>
    <t>Intérêts courus à payer</t>
  </si>
  <si>
    <t xml:space="preserve">Fonds pour les dépenses en capital reportées (CC-2a)                   </t>
  </si>
  <si>
    <t>Balance avec CC-6 =0</t>
  </si>
  <si>
    <t>Balance avec CC-2A =0</t>
  </si>
  <si>
    <t>Balance avec CC-4 =0</t>
  </si>
  <si>
    <t>Balance avec CC-4A =0</t>
  </si>
  <si>
    <t>CC-2a</t>
  </si>
  <si>
    <t>Nom du passif</t>
  </si>
  <si>
    <t>Total (correspond à CC-2)</t>
  </si>
  <si>
    <t>Solde d'ouverture au 1er avril</t>
  </si>
  <si>
    <t>Passifs auprès de tiers</t>
  </si>
  <si>
    <t>Régime de retraite et autres avantages futurs des employés</t>
  </si>
  <si>
    <t/>
  </si>
  <si>
    <t>Autres</t>
  </si>
  <si>
    <t>Total</t>
  </si>
  <si>
    <t>CC-2c</t>
  </si>
  <si>
    <t>Passifs  - Renseignements complémentaires</t>
  </si>
  <si>
    <t>Information sur les instruments financiers</t>
  </si>
  <si>
    <t>Passifs financiers auprès de tiers</t>
  </si>
  <si>
    <t>Revenus et charges</t>
  </si>
  <si>
    <t>Cumulatif du 1er avril au</t>
  </si>
  <si>
    <t>Revenus</t>
  </si>
  <si>
    <t>Charges</t>
  </si>
  <si>
    <t>Exploitation</t>
  </si>
  <si>
    <t>Crédits parlementaires</t>
  </si>
  <si>
    <t>Placements</t>
  </si>
  <si>
    <t>Subventions</t>
  </si>
  <si>
    <t>Gain sur cession d'immobilisations</t>
  </si>
  <si>
    <t>Total - Revenus</t>
  </si>
  <si>
    <t>Coût des ventes/services</t>
  </si>
  <si>
    <t>Administration</t>
  </si>
  <si>
    <t>Frais financiers</t>
  </si>
  <si>
    <t>Amortissement des immobilisations</t>
  </si>
  <si>
    <t>Perte sur cession d'immobilisations</t>
  </si>
  <si>
    <t>Total - Charges</t>
  </si>
  <si>
    <t>XXXX</t>
  </si>
  <si>
    <t>Contre-vérification revenu total</t>
  </si>
  <si>
    <t>Balance avec CC-3A =0</t>
  </si>
  <si>
    <t>Contre-vérification dépense totale</t>
  </si>
  <si>
    <t>Balance avec CC-3B =0</t>
  </si>
  <si>
    <t>Contre-vérification bénéfice/perte totale</t>
  </si>
  <si>
    <t>CC-3a</t>
  </si>
  <si>
    <t>Total (correspond à CC-3)</t>
  </si>
  <si>
    <t>Balance avec CC-3 =0</t>
  </si>
  <si>
    <t>CC-3b</t>
  </si>
  <si>
    <t>Charges - Renseignements complémentaires</t>
  </si>
  <si>
    <t>CC-4</t>
  </si>
  <si>
    <t>Comptes de capital</t>
  </si>
  <si>
    <t>Surplus d'apport</t>
  </si>
  <si>
    <t>Solde de clôture - fin de période (à CC-2)</t>
  </si>
  <si>
    <t>Nouveaux capitaux</t>
  </si>
  <si>
    <t>Crédits parlementaires spéciaux</t>
  </si>
  <si>
    <t>Bénéfice net/perte nette (selon CC-3)</t>
  </si>
  <si>
    <t>CC-4a</t>
  </si>
  <si>
    <t>Capital-actions</t>
  </si>
  <si>
    <t>Nouvelles émissions</t>
  </si>
  <si>
    <t>Nouveau capital</t>
  </si>
  <si>
    <t>CC-4b</t>
  </si>
  <si>
    <t xml:space="preserve">CC-5 </t>
  </si>
  <si>
    <t>Renseignements supplémentaires annuels</t>
  </si>
  <si>
    <t>Tableau sur les immobilisations</t>
  </si>
  <si>
    <t>Détail des opérations concernant les immobilisations (excluant les contrats de location-acquisition)</t>
  </si>
  <si>
    <t>Immobilisations corporelles</t>
  </si>
  <si>
    <t>Matériel et outillage</t>
  </si>
  <si>
    <t>Véhicules</t>
  </si>
  <si>
    <t>Total - immobilisations corporelles</t>
  </si>
  <si>
    <t>Immobilisations incorporelles</t>
  </si>
  <si>
    <t>Total - immobilisations incorporelles</t>
  </si>
  <si>
    <t>Terrains</t>
  </si>
  <si>
    <t>Bâtiments</t>
  </si>
  <si>
    <t>Ouvrages et infrastructures</t>
  </si>
  <si>
    <t>Total partiel</t>
  </si>
  <si>
    <t>Matériel informatique</t>
  </si>
  <si>
    <t>Logiciels</t>
  </si>
  <si>
    <t>Autre matériel (y compris le mobilier)</t>
  </si>
  <si>
    <t>Navires et embarcations</t>
  </si>
  <si>
    <t>Aéronefs</t>
  </si>
  <si>
    <t>Véhicules automobiles (non militaires)</t>
  </si>
  <si>
    <t>Autres véhicules</t>
  </si>
  <si>
    <t>Améliorations locatives</t>
  </si>
  <si>
    <t>Oeuvres d'art, collections de musée, etc.</t>
  </si>
  <si>
    <t>Bâtiments en construction</t>
  </si>
  <si>
    <t>Ouvrages en construction</t>
  </si>
  <si>
    <t>Travaux en cours - logiciels</t>
  </si>
  <si>
    <t>Autres constructions ou travaux en cours</t>
  </si>
  <si>
    <t>Brevets</t>
  </si>
  <si>
    <t>Droits d'auteur et marques de commerce</t>
  </si>
  <si>
    <t>Immobilisations</t>
  </si>
  <si>
    <t>Solde au 1er avril</t>
  </si>
  <si>
    <t>Solde au 31 mars</t>
  </si>
  <si>
    <t>Amortissement cumulé</t>
  </si>
  <si>
    <t>Valeur comptable nette au 31 mars</t>
  </si>
  <si>
    <t>Contre-vérification VCN sous-total</t>
  </si>
  <si>
    <t xml:space="preserve"> Balance avec CC-1 =0</t>
  </si>
  <si>
    <t xml:space="preserve">CC-5a </t>
  </si>
  <si>
    <t>a)  Détail des opérations concernant les biens sous contrats de location-acquisition</t>
  </si>
  <si>
    <t>Terrains, bâtiments et ouvrages</t>
  </si>
  <si>
    <t>Identification du contrat de location-acquisition</t>
  </si>
  <si>
    <t>Baux &gt; 1 million $</t>
  </si>
  <si>
    <t>Tous les baux &lt; 1 million $</t>
  </si>
  <si>
    <t>Frais d'intérêts encourus provenant de contrats de location-acquisition au cours de l'exercice :</t>
  </si>
  <si>
    <t>Date d'entrée en vigueur</t>
  </si>
  <si>
    <t>Contrat de location-acquisition</t>
  </si>
  <si>
    <t>Durée du bail en années</t>
  </si>
  <si>
    <t>Paiements minimaux exigibles en vertu d'un bail</t>
  </si>
  <si>
    <t>Exercice 1</t>
  </si>
  <si>
    <t>Exercice 2</t>
  </si>
  <si>
    <t>Exercice 3</t>
  </si>
  <si>
    <t>Exercice 4</t>
  </si>
  <si>
    <t>Exercice 5</t>
  </si>
  <si>
    <t>Exercice 6 et exercices ultérieurs</t>
  </si>
  <si>
    <t xml:space="preserve"> Balance avec CC-2 =0</t>
  </si>
  <si>
    <t>CC-5b</t>
  </si>
  <si>
    <t>Renseignements supplémentaires sur les immobilisations</t>
  </si>
  <si>
    <t>Veuillez nous fournir les détails dans le tableau ci-dessous pour toute fraction du coût de l'actif inscrit et tout autre coût connu non inscrit.</t>
  </si>
  <si>
    <t>Description de l'actif</t>
  </si>
  <si>
    <t>Veuillez nous fournir les détails dans le tableau ci-dessous pour tout actif ayant une valeur comptable nette supérieure à 1 000 000 $.</t>
  </si>
  <si>
    <t>Description</t>
  </si>
  <si>
    <t>3. Énumérer les immobilisations corporelles qui sont constatées à la valeur nominale. Veuillez indiquer la nature et l'utilisation de ces actifs.</t>
  </si>
  <si>
    <t>Propriétaire de l'actif</t>
  </si>
  <si>
    <t>Coût d'origine inscrit</t>
  </si>
  <si>
    <t>Valeur marchande inscrite</t>
  </si>
  <si>
    <t>Juste valeur marchande estimative</t>
  </si>
  <si>
    <t>Utilisation de l'actif</t>
  </si>
  <si>
    <t>Valeur comptable nette inscrite</t>
  </si>
  <si>
    <t>Valeur comptable nette</t>
  </si>
  <si>
    <t>Source</t>
  </si>
  <si>
    <t>Coût non inscrit</t>
  </si>
  <si>
    <t>Coût estimatif (si disponible)</t>
  </si>
  <si>
    <t>Valeur comptable nette estimative</t>
  </si>
  <si>
    <t xml:space="preserve">CC-5c </t>
  </si>
  <si>
    <t>Politiques d'amortissement, oeuvres d'art ou articles similaires</t>
  </si>
  <si>
    <t>Politiques d'amortissement</t>
  </si>
  <si>
    <t>Renseignements supplémentaires sur les oeuvres d'art ou articles similaires</t>
  </si>
  <si>
    <t>Décrire la nature des collections de musée, des oeuvres d'art ou des trésors historiques détenus par votre organisation.</t>
  </si>
  <si>
    <t>Catégorie d'actif</t>
  </si>
  <si>
    <t>Bâtiments et ouvrages</t>
  </si>
  <si>
    <t xml:space="preserve">    Bâtiments</t>
  </si>
  <si>
    <t xml:space="preserve">    Ouvrages et infrastructures</t>
  </si>
  <si>
    <t xml:space="preserve">    Matériel et outillage</t>
  </si>
  <si>
    <t xml:space="preserve">    Matériel informatique</t>
  </si>
  <si>
    <t xml:space="preserve">    Autre matériel (y compris le mobilier)</t>
  </si>
  <si>
    <t xml:space="preserve">    Navires et embarcations</t>
  </si>
  <si>
    <t xml:space="preserve">    Aéronefs</t>
  </si>
  <si>
    <t xml:space="preserve">    Véhicules automobiles (non militaires)</t>
  </si>
  <si>
    <t xml:space="preserve">    Autres véhicules</t>
  </si>
  <si>
    <t>Politique</t>
  </si>
  <si>
    <t>Durée de vie utile ou taux (selon le cas)</t>
  </si>
  <si>
    <t>CC-6</t>
  </si>
  <si>
    <t>Renseignements supplémentaires : Emprunts</t>
  </si>
  <si>
    <t>Nouveaux emprunts et autres crédits</t>
  </si>
  <si>
    <t>Remboursements et autres débits</t>
  </si>
  <si>
    <t>Solde à la fin de la période (correspond à CC-2)</t>
  </si>
  <si>
    <t>(Les tableaux suivants doivent être déclarés à chaque exercice seulement)</t>
  </si>
  <si>
    <t>Remboursements minimaux d'emprunts à partir du prochain exercice</t>
  </si>
  <si>
    <t>Exercice 1 (prochain exercice)</t>
  </si>
  <si>
    <t>Exercices ultérieurs</t>
  </si>
  <si>
    <t>Livre</t>
  </si>
  <si>
    <t>Yen</t>
  </si>
  <si>
    <t>Euro</t>
  </si>
  <si>
    <t>Montants</t>
  </si>
  <si>
    <t>$</t>
  </si>
  <si>
    <t>Autres emprunts</t>
  </si>
  <si>
    <t>%</t>
  </si>
  <si>
    <t>Contre-vérification total</t>
  </si>
  <si>
    <t>CC-6a</t>
  </si>
  <si>
    <t>Renseignements supplémentaires annuels :  Passif éventuel et obligations contractuelles</t>
  </si>
  <si>
    <t>Total de l'obligation contractuelle impayée à la date de clôture</t>
  </si>
  <si>
    <t>CC-6b</t>
  </si>
  <si>
    <t>Nom de l'entrepreneur et description du contrat</t>
  </si>
  <si>
    <t>Coût estimatif total du projet</t>
  </si>
  <si>
    <t>(A) Montant contracté au 31 mars</t>
  </si>
  <si>
    <t>(B) Montant porté aux dépenses au 31 mars</t>
  </si>
  <si>
    <t>(A) - (B) Obligations contractuelles impayées au 31 mars</t>
  </si>
  <si>
    <t>Montant à être versé provenant d'obligations contractuelles impayées au 31 mars</t>
  </si>
  <si>
    <t>CC-10</t>
  </si>
  <si>
    <t>Programmes d'assurance</t>
  </si>
  <si>
    <t>Le rapport couvre la période se terminant le :</t>
  </si>
  <si>
    <t>Programmes d'assurance des sociétés d'État et autres entités</t>
  </si>
  <si>
    <t xml:space="preserve">  Primes et droits</t>
  </si>
  <si>
    <t xml:space="preserve">  Revenus de placement</t>
  </si>
  <si>
    <t xml:space="preserve">  Crédits parlementaires</t>
  </si>
  <si>
    <t>Total des revenus</t>
  </si>
  <si>
    <t xml:space="preserve">  Pertes sur ou provision pour indemnités</t>
  </si>
  <si>
    <t xml:space="preserve">  Intérêts sur emprunts</t>
  </si>
  <si>
    <t xml:space="preserve">  Frais d'administration</t>
  </si>
  <si>
    <t xml:space="preserve">  Fonds retournés au gouvernement</t>
  </si>
  <si>
    <t>Total des charges</t>
  </si>
  <si>
    <t>Solde de clôture du fonds (A+D)</t>
  </si>
  <si>
    <t>LES RÉSULTATS DE LA DERNIÈRE ÉTUDE ACTUARIELLE/ÉVALUATION</t>
  </si>
  <si>
    <t>(B)</t>
  </si>
  <si>
    <t>(C)</t>
  </si>
  <si>
    <t>(D)</t>
  </si>
  <si>
    <t>Passifs - Renseignements complémentaires</t>
  </si>
  <si>
    <t>Balance avec CC-2b3 =0</t>
  </si>
  <si>
    <t>Actifs - Renseignements complémentaires</t>
  </si>
  <si>
    <t>CC-1b</t>
  </si>
  <si>
    <t>Actifs – Renseignements complémentaires</t>
  </si>
  <si>
    <t>Actif avec le gouvernement du Canada</t>
  </si>
  <si>
    <t>Nom et description de l'actif</t>
  </si>
  <si>
    <t>Valeur nominale</t>
  </si>
  <si>
    <t>CC-2d</t>
  </si>
  <si>
    <t>Passifs – Renseignements complémentaires</t>
  </si>
  <si>
    <t>Passif pour l'assainissement des sites contaminés</t>
  </si>
  <si>
    <t>Solde de clôture au 31 mars</t>
  </si>
  <si>
    <t>Règlement du passif</t>
  </si>
  <si>
    <t>Augmentation des dépenses</t>
  </si>
  <si>
    <t>Révision des prévisions</t>
  </si>
  <si>
    <t>Total (correspond au solde de clotûre au 31 mars)</t>
  </si>
  <si>
    <t>Biens/Obligations – Contrats de location-acquisition</t>
  </si>
  <si>
    <t>Balance avec CC-2 = 0</t>
  </si>
  <si>
    <t>Balance avec CC-2d =0</t>
  </si>
  <si>
    <t xml:space="preserve">    Logiciels</t>
  </si>
  <si>
    <t>Amortissement (entrer le montant négatif)</t>
  </si>
  <si>
    <t>Actifs avec le gouvernement du Canada</t>
  </si>
  <si>
    <t>Passifs avec le gouvernement du Canada</t>
  </si>
  <si>
    <t>Bénéfices/pertes accumulés</t>
  </si>
  <si>
    <t>Solde au début tel que rapporté au 1er avril</t>
  </si>
  <si>
    <t>Solde au début tel que redressé au 1er avril</t>
  </si>
  <si>
    <t>(en milliers de dollars)</t>
  </si>
  <si>
    <t>Autres (préciser):</t>
  </si>
  <si>
    <t>Valeur dans le grand livre général</t>
  </si>
  <si>
    <t>Description des instruments financiers</t>
  </si>
  <si>
    <t>Juste  valeur</t>
  </si>
  <si>
    <t>Valeur comptable du grand livre</t>
  </si>
  <si>
    <t>Crédits parlementaires (pour les immobilisations amortissables)</t>
  </si>
  <si>
    <t>Opérations avec le gouvernement du Canada</t>
  </si>
  <si>
    <t>Opérations avec des sociétés d'État ou autres entités</t>
  </si>
  <si>
    <t>Opérations auprès de tiers</t>
  </si>
  <si>
    <t>Amortissement des dépenses en capital reportées (montant négatif)</t>
  </si>
  <si>
    <t>(Gain)/perte de change provenant des opérations en devises</t>
  </si>
  <si>
    <t>Ajustements (préciser):</t>
  </si>
  <si>
    <t>Capital/crédits parlementaires spéciaux</t>
  </si>
  <si>
    <t>1. Énumérer les immobilisations administrées au nom du gouvernement, d'un ministre ou d'un autre organisme gouvernemental, dont le coût ou une partie du coût n'est pas inscrit dans vos états financiers (et le coût est supérieur à 1 000 000 $).</t>
  </si>
  <si>
    <t>Emprunts garantis par le gouvernement</t>
  </si>
  <si>
    <t>Taux d'intérêt moyen</t>
  </si>
  <si>
    <t>Valeur en $ canadien au 31 mars</t>
  </si>
  <si>
    <t>Devises des emprunts</t>
  </si>
  <si>
    <t>$ américain</t>
  </si>
  <si>
    <t>$ australien</t>
  </si>
  <si>
    <t>$ néo-zélandais</t>
  </si>
  <si>
    <t>Couronne norvégienne</t>
  </si>
  <si>
    <t>Couronne suédoise</t>
  </si>
  <si>
    <t>Rand sud-africain</t>
  </si>
  <si>
    <t>Unité monétaire européenne (UME)</t>
  </si>
  <si>
    <t>Florin néerlandais</t>
  </si>
  <si>
    <t>Mark allemand</t>
  </si>
  <si>
    <t>Exercice 6 et ultérieurs</t>
  </si>
  <si>
    <t xml:space="preserve"> Exercice 1</t>
  </si>
  <si>
    <t>Veuillez compléter le tableau suivant pour toute obligation contractuelle relative à une immobilisation, à un contrat de location-exploitation, à un achat et à un accord de paiement de transfert lorsque le montant total impayé au 31 mars est égal ou supérieur à 10 000 000 $ par projet ou par transaction individuelle si celle-ci ne fait pas partie d'un projet.</t>
  </si>
  <si>
    <t>Estimation légale</t>
  </si>
  <si>
    <t>Estimation de la direction</t>
  </si>
  <si>
    <t>Passif enregistré</t>
  </si>
  <si>
    <t>Limite autorisée</t>
  </si>
  <si>
    <t>Montant  à recouvrer</t>
  </si>
  <si>
    <t>Incidence sur les états financiers</t>
  </si>
  <si>
    <t>Balance avec CC-4B = 0</t>
  </si>
  <si>
    <t>Solde de clôture au 31 mars (correspond à CC-2)</t>
  </si>
  <si>
    <t>Revenus - Renseignements complémentaires</t>
  </si>
  <si>
    <t>Grand total des immobilisations (La valeur comptable nette doit correspondre à CC-1)</t>
  </si>
  <si>
    <t>Total - travaux en cours - immobilisations corporelles</t>
  </si>
  <si>
    <t>Travaux en cours - immobilisations corporelles</t>
  </si>
  <si>
    <t>Total des biens relatifs à des contrats de location-acquisition (correspond à CC-1)</t>
  </si>
  <si>
    <t>Au cours de l'exercice se terminant le 31 mars</t>
  </si>
  <si>
    <t>Description de la modification de convention comptable ou de l'opération inhabituelle</t>
  </si>
  <si>
    <t>LES FACTEURS IMPORTANTS INFLUANT SUR LES OPÉRATIONS OU LE SOLDE DU FONDS/DE LA PROVISION</t>
  </si>
  <si>
    <t>Revenus pour la période</t>
  </si>
  <si>
    <t>Charges pour la période</t>
  </si>
  <si>
    <t>Montants nets des indemnités versées ou courues depuis le 1er avril</t>
  </si>
  <si>
    <t>Moyenne des montants nets des indemnités versées au cours des cinq derniers exercices</t>
  </si>
  <si>
    <t>Assurance en vigueur à la date de déclaration indiquée ci-dessus</t>
  </si>
  <si>
    <t>Solde d'ouverture du fonds au 1er avril, exercice en cours et précédent</t>
  </si>
  <si>
    <t>CC-1B</t>
  </si>
  <si>
    <t>CC-5</t>
  </si>
  <si>
    <t>CC-5A</t>
  </si>
  <si>
    <t>CC-1A</t>
  </si>
  <si>
    <t>CC2</t>
  </si>
  <si>
    <t>CC-2B1</t>
  </si>
  <si>
    <t>CC-2D</t>
  </si>
  <si>
    <t>CC-2C</t>
  </si>
  <si>
    <t>CC-2A</t>
  </si>
  <si>
    <t>CC-4A</t>
  </si>
  <si>
    <t>CC-4B</t>
  </si>
  <si>
    <t>CC-3A</t>
  </si>
  <si>
    <t>CC-2B3</t>
  </si>
  <si>
    <t>CC-3B</t>
  </si>
  <si>
    <t>CC-5C</t>
  </si>
  <si>
    <t>Actifs (Formule CC-1)</t>
  </si>
  <si>
    <t>Actifs - Renseignements complémentaires - Information sur les instruments financiers</t>
  </si>
  <si>
    <t>Renseignements supplémentaires annuels - Tableau sur les immobilisations</t>
  </si>
  <si>
    <t>Biens sous contrats de location-acquisition</t>
  </si>
  <si>
    <t>Renseignements supplémentaires annuels - Biens/Obligations - Contrats de location-acquisition</t>
  </si>
  <si>
    <t>Crédits parlementaires à recevoir</t>
  </si>
  <si>
    <t>Passifs et Avoir (Formule CC-2)</t>
  </si>
  <si>
    <t>Obligations relatives à des contrats de location-acquisition</t>
  </si>
  <si>
    <t>Passifs - Renseignements complémentaires - Régime de retraite et autres avantages futurs des employés</t>
  </si>
  <si>
    <t>Passifs - Renseignements complémentaires - Passif environnemental</t>
  </si>
  <si>
    <t>Passifs - Renseignements complémentaires - Information sur les instruments financiers</t>
  </si>
  <si>
    <t>Emprunts contractés auprès de tiers incluant les intérêts courus</t>
  </si>
  <si>
    <t>Renseignements supplémentaires: Emprunts</t>
  </si>
  <si>
    <t>Fonds pour les dépenses en capital reportées</t>
  </si>
  <si>
    <t>Autres éléments cumulé du résultat étendu</t>
  </si>
  <si>
    <t>Total des passifs et de l'avoir</t>
  </si>
  <si>
    <t>Revenus et charges (Formule CC-3)</t>
  </si>
  <si>
    <t>Total - Revenus avec le gouvernement du Canada</t>
  </si>
  <si>
    <t>Total - Revenus avec des sociétés d'État ou autres entités</t>
  </si>
  <si>
    <t>Charges - Renseignements complémentaires - Régime de retraite et autres avantages futurs des employés</t>
  </si>
  <si>
    <t>Total - Charges avec le gouvernement du Canada</t>
  </si>
  <si>
    <t>Total - Charges avec des sociétés d'État ou autres entités</t>
  </si>
  <si>
    <t>Bénéfice net/perte nette</t>
  </si>
  <si>
    <t>Comptes de capital (Formule CC-4)</t>
  </si>
  <si>
    <t>Surplus d'apport - Solde de clôture</t>
  </si>
  <si>
    <t>Bénéfices/pertes accumulés - fin de période</t>
  </si>
  <si>
    <t>Tableau sur les immobilisations (Formule CC-5)</t>
  </si>
  <si>
    <t>Œuvres d'art, collections de musée et autres</t>
  </si>
  <si>
    <t>Renseignements supplémentaires annuels - Politiques d'amortissement, œuvres d'art ou articles similaires</t>
  </si>
  <si>
    <t>Grand total des immobilisations</t>
  </si>
  <si>
    <t>Renseignements supplémentaires: Emprunts (Formule CC-6)</t>
  </si>
  <si>
    <t>Emprunts contractés auprès de tiers, incluant intérêts courus, fin de période</t>
  </si>
  <si>
    <t>Débiteurs avec le gouvernement du Canada</t>
  </si>
  <si>
    <t>Créditeurs avec le gouvernement du Canada</t>
  </si>
  <si>
    <t>Balance avec CC-2c =0</t>
  </si>
  <si>
    <t>Tableau - Fonds pour les dépenses en capital reportées</t>
  </si>
  <si>
    <t>Détenus à des fins de transaction :</t>
  </si>
  <si>
    <t>Paiements</t>
  </si>
  <si>
    <t>Intérêts</t>
  </si>
  <si>
    <t>Obligation nette</t>
  </si>
  <si>
    <t>(Escompte) / Prime non amortie</t>
  </si>
  <si>
    <t>Instruments financiers dérivés (CC-2c)</t>
  </si>
  <si>
    <t>[ S'applique seulement aux sociétés d'État et autres entités consolidées ]</t>
  </si>
  <si>
    <t>Passif pour la restauration future d'une immobilisation</t>
  </si>
  <si>
    <t>Détails - S'applique seulement aux entités consolidées</t>
  </si>
  <si>
    <t>Instrument # 1</t>
  </si>
  <si>
    <t>Instrument # 2</t>
  </si>
  <si>
    <t>Instrument # 3</t>
  </si>
  <si>
    <t>$ canadien</t>
  </si>
  <si>
    <t>Total des emprunts (correspond au tableau b) ci-dessus)</t>
  </si>
  <si>
    <t>Montant enregistré</t>
  </si>
  <si>
    <t>Réclamations et litiges</t>
  </si>
  <si>
    <t>CC-8</t>
  </si>
  <si>
    <t>État des résultats</t>
  </si>
  <si>
    <t>Place du Portage, Phase III, Étage 13A1</t>
  </si>
  <si>
    <t>Les formules ne s'appliquent qu'aux entités consolidées.</t>
  </si>
  <si>
    <t>Fonds payés au gouvernement (entrer montants négatifs)</t>
  </si>
  <si>
    <t>Dividendes payés au gouvernement (entrer montants négatifs)</t>
  </si>
  <si>
    <t>Nom de la société / entreprise :</t>
  </si>
  <si>
    <t>Fin de la période / d'exercice :</t>
  </si>
  <si>
    <t>Impôt provincial sur le revenu reporté</t>
  </si>
  <si>
    <t>Impôt provincial sur le revenu à recevoir</t>
  </si>
  <si>
    <t>Impôt fédéral sur le revenu reporté</t>
  </si>
  <si>
    <t>Impôt fédéral sur le revenu à recevoir</t>
  </si>
  <si>
    <t>Impôt provincial sur le revenu à payer</t>
  </si>
  <si>
    <t>Impôt fédéral sur le revenu à payer</t>
  </si>
  <si>
    <t xml:space="preserve">Actif au titre des prestations constituées </t>
  </si>
  <si>
    <t>autres entreprises publiques</t>
  </si>
  <si>
    <t>Crédits parlementaires reportés</t>
  </si>
  <si>
    <t>Bénéfice net/(perte nette) (à CC-4)</t>
  </si>
  <si>
    <t>Transferts des travaux en cours</t>
  </si>
  <si>
    <t>Revenus (par poste aux états financiers)</t>
  </si>
  <si>
    <t>Charges (par poste aux états financiers)</t>
  </si>
  <si>
    <t>Actifs (par poste aux états financiers)</t>
  </si>
  <si>
    <t>Passifs (par poste aux états financiers)</t>
  </si>
  <si>
    <t>Avoir (par poste aux états financiers)</t>
  </si>
  <si>
    <t>Balances with CC2 =0</t>
  </si>
  <si>
    <t>Gains (pertes) non réalisés attribuables aux éléments suivants :</t>
  </si>
  <si>
    <t>Montants reclassés dans l'état des résultats :</t>
  </si>
  <si>
    <t>Gains (Pertes) de réévaluation nettes de la période</t>
  </si>
  <si>
    <t>Gains (Pertes) de réévaluation cumulés</t>
  </si>
  <si>
    <t>Sociétés d'État et autres entités consolidées</t>
  </si>
  <si>
    <t>Abrév.</t>
  </si>
  <si>
    <t>Nom</t>
  </si>
  <si>
    <t>ACSTA</t>
  </si>
  <si>
    <t>Administration canadienne de la sûreté du transport aérien</t>
  </si>
  <si>
    <t>CRDI</t>
  </si>
  <si>
    <t>Centre de recherches pour le développement international</t>
  </si>
  <si>
    <t>CCL</t>
  </si>
  <si>
    <t>Commission canadienne du lait</t>
  </si>
  <si>
    <t>CCT</t>
  </si>
  <si>
    <t>Commission canadienne du tourisme</t>
  </si>
  <si>
    <t>CCN</t>
  </si>
  <si>
    <t>Commission de la capitale nationale</t>
  </si>
  <si>
    <t>Conseil canadien de normes</t>
  </si>
  <si>
    <t>CAC</t>
  </si>
  <si>
    <t>Conseil des Arts du Canada</t>
  </si>
  <si>
    <t>CDC</t>
  </si>
  <si>
    <t>Construction de Défense (1951) Limitée</t>
  </si>
  <si>
    <t>CCC</t>
  </si>
  <si>
    <t>Corporation commerciale canadienne</t>
  </si>
  <si>
    <t>CGVMSL</t>
  </si>
  <si>
    <t>Corporation de gestion de la Voie Maritime du Saint-Laurent</t>
  </si>
  <si>
    <t>EACL</t>
  </si>
  <si>
    <t>FADG</t>
  </si>
  <si>
    <t>Fondation autochtone de guérison</t>
  </si>
  <si>
    <t>FCRR</t>
  </si>
  <si>
    <t>Fondation canadienne des relations raciales</t>
  </si>
  <si>
    <t>FCI</t>
  </si>
  <si>
    <t>Fondation canadienne pour l'innovation</t>
  </si>
  <si>
    <t>TDDC</t>
  </si>
  <si>
    <t>Fondation du Canada pour l'appui technologique au développement durable</t>
  </si>
  <si>
    <t>FLMPN</t>
  </si>
  <si>
    <t>Fonds pour les logements du marché destinés aux Premières nations</t>
  </si>
  <si>
    <t>MA</t>
  </si>
  <si>
    <t>MCN</t>
  </si>
  <si>
    <t>Musée canadien de la nature</t>
  </si>
  <si>
    <t>MCIQ</t>
  </si>
  <si>
    <t>Musée canadien de l'immigration du Quai 21</t>
  </si>
  <si>
    <t>MCC</t>
  </si>
  <si>
    <t>Musée canadien des civilisations</t>
  </si>
  <si>
    <t>MCDP</t>
  </si>
  <si>
    <t>Musée canadien des droits de la personne</t>
  </si>
  <si>
    <t>MBAC</t>
  </si>
  <si>
    <t>Musée des beaux-arts du Canada</t>
  </si>
  <si>
    <t>MNST</t>
  </si>
  <si>
    <t>Musée national des sciences et de la technologie</t>
  </si>
  <si>
    <t>Office de financement de l'assurance-emploi du Canada</t>
  </si>
  <si>
    <t>PPP</t>
  </si>
  <si>
    <t>PPP Canada Inc</t>
  </si>
  <si>
    <t>SPFL</t>
  </si>
  <si>
    <t>Société des ponts fédéraux Limitée, La</t>
  </si>
  <si>
    <t>SECB</t>
  </si>
  <si>
    <t>Société d'expansion du Cap-Breton</t>
  </si>
  <si>
    <t>SCNA</t>
  </si>
  <si>
    <t>Société du Centre national des Arts</t>
  </si>
  <si>
    <t>SVPM</t>
  </si>
  <si>
    <t>Société du Vieux-Port de Montréal inc</t>
  </si>
  <si>
    <t>SRC</t>
  </si>
  <si>
    <t>Société Radio-Canada</t>
  </si>
  <si>
    <t>ISPN</t>
  </si>
  <si>
    <t>Téléfilm Canada</t>
  </si>
  <si>
    <t>VIARCI</t>
  </si>
  <si>
    <t>VIA Rail Canada Inc</t>
  </si>
  <si>
    <t>APA</t>
  </si>
  <si>
    <t>Administration de pilotage de l'Atlantique</t>
  </si>
  <si>
    <t>APGL</t>
  </si>
  <si>
    <t>Administration de pilotage des Grands Lacs</t>
  </si>
  <si>
    <t>APL</t>
  </si>
  <si>
    <t>Administration de pilotage des Laurentides</t>
  </si>
  <si>
    <t>APP</t>
  </si>
  <si>
    <t>Administration de pilotage du Pacifique</t>
  </si>
  <si>
    <t>APBW</t>
  </si>
  <si>
    <t>Administration du pont Blue Water</t>
  </si>
  <si>
    <t>Administration portuaire de Belledune</t>
  </si>
  <si>
    <t>Administration portuaire de Halifax</t>
  </si>
  <si>
    <t>Administration portuaire de Montréal</t>
  </si>
  <si>
    <t>Administration portuaire de Nanaimo</t>
  </si>
  <si>
    <t>Administration portuaire de Port Alberni</t>
  </si>
  <si>
    <t>Administration portuaire de Prince Rupert</t>
  </si>
  <si>
    <t>Administration portuaire de Québec</t>
  </si>
  <si>
    <t>Administration portuaire de Saint John</t>
  </si>
  <si>
    <t>Administration portuaire de St-John's</t>
  </si>
  <si>
    <t>Administration portuaire de Sept-Iles</t>
  </si>
  <si>
    <t>Administration portuaire de Thunder Bay</t>
  </si>
  <si>
    <t>Administration portuaire de Trois-Rivières</t>
  </si>
  <si>
    <t>Administration portuaire de Windsor</t>
  </si>
  <si>
    <t>Administration portuaire de Saguenay</t>
  </si>
  <si>
    <t>APB</t>
  </si>
  <si>
    <t>APH</t>
  </si>
  <si>
    <t>APHML</t>
  </si>
  <si>
    <t>APM</t>
  </si>
  <si>
    <t>APN</t>
  </si>
  <si>
    <t>APPA</t>
  </si>
  <si>
    <t>APPR</t>
  </si>
  <si>
    <t>APQ</t>
  </si>
  <si>
    <t>APS</t>
  </si>
  <si>
    <t>APSJ</t>
  </si>
  <si>
    <t>APSTJ</t>
  </si>
  <si>
    <t>APSI</t>
  </si>
  <si>
    <t>APTB</t>
  </si>
  <si>
    <t>Administration portuaire de Toronto</t>
  </si>
  <si>
    <t>APT</t>
  </si>
  <si>
    <t>APTR</t>
  </si>
  <si>
    <t>APV</t>
  </si>
  <si>
    <t>APW</t>
  </si>
  <si>
    <t>Banque de développement du Canada</t>
  </si>
  <si>
    <t>BDC</t>
  </si>
  <si>
    <t>Banque du Canada</t>
  </si>
  <si>
    <t>BC</t>
  </si>
  <si>
    <t>CIDC</t>
  </si>
  <si>
    <t>CCB</t>
  </si>
  <si>
    <t>Commission canadienne du blé, La</t>
  </si>
  <si>
    <t>EDC</t>
  </si>
  <si>
    <t>Exportation et développement Canada</t>
  </si>
  <si>
    <t>FAC</t>
  </si>
  <si>
    <t>Financement agricole Canada</t>
  </si>
  <si>
    <t>OIRPC</t>
  </si>
  <si>
    <t>OIRPSP</t>
  </si>
  <si>
    <t>Office d'investissement du régime de pensions du Canada</t>
  </si>
  <si>
    <t>Office d'investissement du régime de pensions du secteur public</t>
  </si>
  <si>
    <t>OCPED</t>
  </si>
  <si>
    <t>Office de commercialisation du poisson d'eau douce</t>
  </si>
  <si>
    <t>MRC</t>
  </si>
  <si>
    <t>Monnaie royale canadienne</t>
  </si>
  <si>
    <t>PDP</t>
  </si>
  <si>
    <t>Parc Downsview Park Inc</t>
  </si>
  <si>
    <t>RTI</t>
  </si>
  <si>
    <t>Ridley Terminals Inc</t>
  </si>
  <si>
    <t>SCHL</t>
  </si>
  <si>
    <t>Société canadienne d'hypothèques et de logement</t>
  </si>
  <si>
    <t>SADC</t>
  </si>
  <si>
    <t>Société d'assurance-dépôts du Canada</t>
  </si>
  <si>
    <t>SICL</t>
  </si>
  <si>
    <t>Société immobilière du Canada Limitée</t>
  </si>
  <si>
    <t>SCP</t>
  </si>
  <si>
    <t>Société canadienne des postes</t>
  </si>
  <si>
    <t>Liste des sociétés d'État et autres entités</t>
  </si>
  <si>
    <t>CC-12</t>
  </si>
  <si>
    <t>Résumé des totaux de contrôle (doivent tous être zéro)</t>
  </si>
  <si>
    <t>Courriel:</t>
  </si>
  <si>
    <t>Normes internationales d'information financière</t>
  </si>
  <si>
    <t>SARPGH</t>
  </si>
  <si>
    <t>Société d'atténuation des répercussions du projet gazier MacKenzie</t>
  </si>
  <si>
    <t>TELEFILM</t>
  </si>
  <si>
    <t>OFAEC</t>
  </si>
  <si>
    <t>SGCH</t>
  </si>
  <si>
    <t>Société de gestion Canada Hibernia</t>
  </si>
  <si>
    <t>La Corporation de développement des investissements du Canada</t>
  </si>
  <si>
    <t>CC-6 et CC-6a</t>
  </si>
  <si>
    <t>Les formules CC ont été préparées selon la méthode de comptabilité suivante:</t>
  </si>
  <si>
    <t>Normes comptables pour le secteur public excluant les SP 4200 à 4270, normes pour les organismes sans but lucratif du secteur public</t>
  </si>
  <si>
    <t>Normes comptables pour le secteur public incluant les SP 4200 à 4270, normes pour les organismes sans but lucratif du secteur public</t>
  </si>
  <si>
    <t>Gains (Pertes) de réévaluation cumulés (selon CC-4b)</t>
  </si>
  <si>
    <t>Actif/Passif Net</t>
  </si>
  <si>
    <t>validation</t>
  </si>
  <si>
    <t>Renseignements supplémentaires : Passif éventuel</t>
  </si>
  <si>
    <t>Total (correspond à CC-5)</t>
  </si>
  <si>
    <t>Balances with CC-5C =0</t>
  </si>
  <si>
    <t>Téléphone : 819-956-1848</t>
  </si>
  <si>
    <t>Courriel : CPCControle.PACControl@tpsgc-pwgsc.gc.ca</t>
  </si>
  <si>
    <t>Ne s'applique qu'aux sociétés d'État consolidées qui effectuent la transition aux normes internationales d'information financière (IFRS).</t>
  </si>
  <si>
    <t>Ne s'applique qu'aux sociétés d'État et autres entités administrant des programmes d'assurance capitalisés.</t>
  </si>
  <si>
    <t>Total (la valeur comptable du grand livre doit correspondre à CC-2)</t>
  </si>
  <si>
    <t>Bénéfice/(perte) avant impôts sur le revenu et autres éléments</t>
  </si>
  <si>
    <t>Paiements exigibles dans les exercices ultérieurs (*)</t>
  </si>
  <si>
    <t>Total de la valeur équivalente en dollars canadiens</t>
  </si>
  <si>
    <t>Bénéfice/(perte) net</t>
  </si>
  <si>
    <t>CC-6b (suite)</t>
  </si>
  <si>
    <t>Actifs avec des sociétés d'État et autres entités consolidées</t>
  </si>
  <si>
    <t>Actifs avec des sociétés d'État entreprises et autres entreprises publiques</t>
  </si>
  <si>
    <t>Passifs avec des sociétés d'État entreprises et</t>
  </si>
  <si>
    <t>Passifs avec des sociétés d'État et autres entités consolidées</t>
  </si>
  <si>
    <t>Cessions/  radiations (Entrer en négatif)</t>
  </si>
  <si>
    <t>Cessions/     radiations (Entrer en négatif)</t>
  </si>
  <si>
    <t>Emprunts contractés auprès de tiers incluant les intérêts courus (CC-6)</t>
  </si>
  <si>
    <t>Bénéfices/pertes accumulés ou Actif/passif net (selon CC-4)</t>
  </si>
  <si>
    <t xml:space="preserve">Impôt provincial sur le revenu reporté       </t>
  </si>
  <si>
    <t>Ajouts durant l'exercice</t>
  </si>
  <si>
    <t>Autres opérations (1)</t>
  </si>
  <si>
    <t>Amortissement durant l'exercice</t>
  </si>
  <si>
    <t>Taux d'actualisation (%)</t>
  </si>
  <si>
    <t>Moins : intérêts théoriques</t>
  </si>
  <si>
    <t>Sociétés d'État entreprises et autres entreprises publiques</t>
  </si>
  <si>
    <t>Nom de la société d'État ou autre entité</t>
  </si>
  <si>
    <t>Modification de convention comptable</t>
  </si>
  <si>
    <t>Opérations inhabituelle</t>
  </si>
  <si>
    <t>Instruments financiers dérivés (CC-1b)</t>
  </si>
  <si>
    <t>Investissements (CC-1a)</t>
  </si>
  <si>
    <t>Échéance</t>
  </si>
  <si>
    <t>Investissements et dérivés auprès de tiers</t>
  </si>
  <si>
    <t>Emprunts et effets à payer (CC-2e)</t>
  </si>
  <si>
    <t>Instruments financiers dérivés auprès de tiers</t>
  </si>
  <si>
    <t>CC-2e</t>
  </si>
  <si>
    <t>Total des avantages</t>
  </si>
  <si>
    <t>Total des intérêts</t>
  </si>
  <si>
    <t>Opérations avec des sociétés d'État ou autres entités comptables</t>
  </si>
  <si>
    <t>Nom de l'organisation gouvernementale, la société d'État ou l'autre entité comptable</t>
  </si>
  <si>
    <t>Sous-total - Modification de conventions comptables</t>
  </si>
  <si>
    <t>Sous-total - Opérations inhabituelles</t>
  </si>
  <si>
    <t>Ajustement périodique accumulé (1er avril à la fin du trimestre)</t>
  </si>
  <si>
    <t>Solde de clôture, IFRS</t>
  </si>
  <si>
    <t>Liste des sociétés d'État et autres entités comptables</t>
  </si>
  <si>
    <t>Les investissements de portefeuille</t>
  </si>
  <si>
    <t>Balance avec CC-7 = 0</t>
  </si>
  <si>
    <t>Balance avec CC-4 = 0</t>
  </si>
  <si>
    <t>Cross check = 0</t>
  </si>
  <si>
    <t>Balance avec CC-8 = 0</t>
  </si>
  <si>
    <t>Change in Accounting Policy</t>
  </si>
  <si>
    <t>Change in Accounting Policies and Unusual Transactions</t>
  </si>
  <si>
    <t>Reconciliation between IFRS and PSAS</t>
  </si>
  <si>
    <t>Opening Retained Earnings</t>
  </si>
  <si>
    <t>Solde de clôture IFRS fin du trimestre (exercice)</t>
  </si>
  <si>
    <t>Solde de clôture NCSP fin du trimestre (exercice)</t>
  </si>
  <si>
    <t>Veuillez remplir les tableaux ci-dessous pour résumer les ajustements nécessaires effectués entre les IFRS et les NCSP</t>
  </si>
  <si>
    <t>Modification de conventions comptables ou opérations inhabituelles</t>
  </si>
  <si>
    <t>Résumer brièvement les mesures que votre organisation a prises afin de s'assurer que toutes les différences entre les IFRS et les NCSP ont été identifiées et enregistrées.</t>
  </si>
  <si>
    <t>CC-2b-1</t>
  </si>
  <si>
    <t>Obligation au titre des prestations constituées, fin de l'exercice (-)  (de CC-2b-2)</t>
  </si>
  <si>
    <t>Actifs des régimes, solde de clôture (+) (de CC-2b-2)</t>
  </si>
  <si>
    <t>Situation de capitalisation des régimes à prestations déterminées - excédent (déficit)</t>
  </si>
  <si>
    <t>Pertes ou (gains) actuariels nets non amortis  (+/-)</t>
  </si>
  <si>
    <t>Cotisations des employeurs après la date d'évaluation jusqu'au 31 mars (+)</t>
  </si>
  <si>
    <t>Actifs (passifs) découlant des avantages futurs</t>
  </si>
  <si>
    <t>Provision pour moins-value (-)</t>
  </si>
  <si>
    <t>Actifs (passifs) découlant des avantages futurs, nette de la provision pour moins-value</t>
  </si>
  <si>
    <t>Actifs (passifs) découlant des avantages futurs, nette de la provision pour moins-value (ci-dessus)</t>
  </si>
  <si>
    <t>(préciser)</t>
  </si>
  <si>
    <t>Obligations au titre des prestations constituées</t>
  </si>
  <si>
    <t>Actifs des régimes</t>
  </si>
  <si>
    <t>Situation de capitalisation des régimes à prestations déterminées, déficit</t>
  </si>
  <si>
    <t>For funded Defined Benefits Pension Plans</t>
  </si>
  <si>
    <t>For unfunded Defined Benefits Pension Plans</t>
  </si>
  <si>
    <t>For Other Employee Future Benefits Plans</t>
  </si>
  <si>
    <t>CC-2b-2</t>
  </si>
  <si>
    <t>Cotisations des employés (+)</t>
  </si>
  <si>
    <t>Intérêts sur l'obligation moyenne au titre des prestations constituées (+)</t>
  </si>
  <si>
    <t>Prestations versées (-)</t>
  </si>
  <si>
    <t>Frais d’administration (+)</t>
  </si>
  <si>
    <t>Transferts nets de (à) autres régimes (+/-)</t>
  </si>
  <si>
    <t>Modifications aux régimes (+/-)</t>
  </si>
  <si>
    <t>Compressions aux régimes (+/-)</t>
  </si>
  <si>
    <t>Pertes actuarielles ou (gains) actuariels (+/-)</t>
  </si>
  <si>
    <t>Indemnités de cessation  (-)</t>
  </si>
  <si>
    <t>Actifs du régime, solde de clôture</t>
  </si>
  <si>
    <t>Politique comptable</t>
  </si>
  <si>
    <t>- Méthode corridor (Oui/Non)</t>
  </si>
  <si>
    <t>CC-2b-3</t>
  </si>
  <si>
    <t>Amortissement des pertes ou (gains) actuariels</t>
  </si>
  <si>
    <t>Prestations contractuelles de cessation d'emploi</t>
  </si>
  <si>
    <t>Provision pour moins-value constatée à l'égard des actifs découlant des avantages futurs</t>
  </si>
  <si>
    <t>Charge relative aux régimes à prestations déterminées</t>
  </si>
  <si>
    <t>Charge relative aux régimes à cotisations déterminées</t>
  </si>
  <si>
    <t>Charge relative aux régimes interemployeurs comptabilisés comme des régimes à cotisations déterminées</t>
  </si>
  <si>
    <t>Total de la charge relative aux avantages</t>
  </si>
  <si>
    <t>Total de la charge relative aux intérêts (montant net)</t>
  </si>
  <si>
    <t>CC-2b-4</t>
  </si>
  <si>
    <t>Bref aperçu du régime, si différent de la description dans le rapport annuel de l'exercice précédent</t>
  </si>
  <si>
    <t>(ajouter des lignes supplémentaires au besoin)</t>
  </si>
  <si>
    <t>Nom du régime</t>
  </si>
  <si>
    <t>Bref aperçu</t>
  </si>
  <si>
    <t xml:space="preserve">Modifications aux régimes </t>
  </si>
  <si>
    <t>Compressions aux régimes</t>
  </si>
  <si>
    <t>Employeur</t>
  </si>
  <si>
    <t>Employé</t>
  </si>
  <si>
    <t xml:space="preserve">Total </t>
  </si>
  <si>
    <t>Aux régimes à prestations déterminées capitalisés</t>
  </si>
  <si>
    <t>CC-2b-5</t>
  </si>
  <si>
    <t>Taux d'inflation à long terme</t>
  </si>
  <si>
    <t>Une hausse de 1% du taux d’actualisation</t>
  </si>
  <si>
    <t>Une baisse de 1% du taux d’actualisation</t>
  </si>
  <si>
    <t>Une hausse de 1% du taux d’inflation</t>
  </si>
  <si>
    <t>Une baisse de 1% du taux d’inflation</t>
  </si>
  <si>
    <t>Une hausse de 1% de l’augmentation générale des salaires</t>
  </si>
  <si>
    <t>Ajustements transitoires aux IFRS</t>
  </si>
  <si>
    <t>Solde d'ouverture au 1er avril 2011, PCGR canadiens</t>
  </si>
  <si>
    <t>Solde d'ouverture IFRS au 1er avril 2011</t>
  </si>
  <si>
    <t>Redressement des IFRS aux NCSP</t>
  </si>
  <si>
    <t>Solde d'ouverture NCSP, 1er avril 2011</t>
  </si>
  <si>
    <t>Solde de clôture NCSP</t>
  </si>
  <si>
    <t>Régime de pensions et autres avantages sociaux futurs</t>
  </si>
  <si>
    <t>Informations supplémentaires :</t>
  </si>
  <si>
    <t>Régimes à cotisations déterminées :</t>
  </si>
  <si>
    <t>Membres à la retraite</t>
  </si>
  <si>
    <t>Autres (préciser) :</t>
  </si>
  <si>
    <t>Frais reportés (préciser) :</t>
  </si>
  <si>
    <t>Débiteurs :</t>
  </si>
  <si>
    <t>Crédits parlementaires à recevoir :</t>
  </si>
  <si>
    <t>Intérêts courus, frais :</t>
  </si>
  <si>
    <t>Placements :</t>
  </si>
  <si>
    <t>Disponibles à la vente :</t>
  </si>
  <si>
    <t>Placements détenus jusqu'à échéance :</t>
  </si>
  <si>
    <t>Revenus reportés (préciser) :</t>
  </si>
  <si>
    <t>Créditeurs :</t>
  </si>
  <si>
    <t>Ajustements nets (préciser) :</t>
  </si>
  <si>
    <t xml:space="preserve">Présenté dans l'état des passifs et de l'avoir comme suit : </t>
  </si>
  <si>
    <t>Rapprochement de l'obligation au titre des prestations constituées :</t>
  </si>
  <si>
    <t xml:space="preserve">Rapprochement des actifs du régime: </t>
  </si>
  <si>
    <t xml:space="preserve">Si on utilise la valeur liée au marché : </t>
  </si>
  <si>
    <t>Amortissement des gains ou pertes actuariels :</t>
  </si>
  <si>
    <t>Notes :</t>
  </si>
  <si>
    <t>Amortissement accéléré des pertes (gains) actuariels suite à :</t>
  </si>
  <si>
    <t>Hypothèses :</t>
  </si>
  <si>
    <t>Analyse de sensibilité :</t>
  </si>
  <si>
    <t>Une baisse de 1% de l’augmentation générale des salaires</t>
  </si>
  <si>
    <t>Impact total sur l'avoir</t>
  </si>
  <si>
    <t>Impact total sur les passifs</t>
  </si>
  <si>
    <t>Impact total sur les actifs</t>
  </si>
  <si>
    <t>Information sur les ajustements :</t>
  </si>
  <si>
    <t>1.  Pour les ajustements supérieurs à 1 million de dollars, veuillez fournir de l'information additionnelle ci-dessous :</t>
  </si>
  <si>
    <t>Description :</t>
  </si>
  <si>
    <t>Par catégorie (éléments dont la divulgation est nécessaire) :</t>
  </si>
  <si>
    <t>Emprunts et effets à payer auprès du gouvernement du Canada</t>
  </si>
  <si>
    <t>Échéance des emprunts auprès du gouvernement du Canada, incluant les intérêts courus</t>
  </si>
  <si>
    <t>Surplus d'apport :</t>
  </si>
  <si>
    <t>Capital-actions :</t>
  </si>
  <si>
    <t>Gains et pertes de changes dans une devise étrangère :</t>
  </si>
  <si>
    <t>Immobilisations :</t>
  </si>
  <si>
    <t>Contrats de location-exploitation :</t>
  </si>
  <si>
    <t>Achats :</t>
  </si>
  <si>
    <t>Accords de paiements de transfert :</t>
  </si>
  <si>
    <t>Total réclamations et litiges :</t>
  </si>
  <si>
    <t>Total Autres :</t>
  </si>
  <si>
    <t>Total Garanties :</t>
  </si>
  <si>
    <t>Cotisations à recevoir des employés pour services passés</t>
  </si>
  <si>
    <t>Valeur comptable du grand livre général</t>
  </si>
  <si>
    <t>Rapprochement entre les Normes internationales d'informations financières (IFRS) et les Normes comptables du secteur public (NCSP)</t>
  </si>
  <si>
    <t xml:space="preserve">  Autres revenus (préciser) :</t>
  </si>
  <si>
    <t xml:space="preserve">  Autres charges (préciser) :</t>
  </si>
  <si>
    <t xml:space="preserve">Régime de pensions et autres avantages sociaux futurs (CC-2b-1)         </t>
  </si>
  <si>
    <t>Les montants présentés ci-dessus relativement aux obligations au titre des prestations constituées et à la valeur des actifs des régimes à la fin de l'exercice comprennent les montants suivants relativement aux régimes qui sont en situation déficitaire (pas entièrement capitalisés) et non capitalisés :</t>
  </si>
  <si>
    <t>Autres montants pas inclus dans le rapprochement ci-dessus :</t>
  </si>
  <si>
    <t>(À être rempli par toutes les sociétés d'État consolidées trimestriellement)</t>
  </si>
  <si>
    <t>Cotisations de l'employeur (+)</t>
  </si>
  <si>
    <t>Régime de retraite et autres avantages futurs des employés - Total des avantages</t>
  </si>
  <si>
    <t>Régime de retraite et autres avantages futurs des employés - Total des intérêts</t>
  </si>
  <si>
    <t>Balance avec CC-2b1 =0</t>
  </si>
  <si>
    <t>Balance avec CC-2=0</t>
  </si>
  <si>
    <t>Balance avec CC-2b2=0</t>
  </si>
  <si>
    <t>Balance avec CC-2b1=0</t>
  </si>
  <si>
    <t>Prêts</t>
  </si>
  <si>
    <t>Dépenses en capital</t>
  </si>
  <si>
    <t>Contrats de location-acquisition et autres</t>
  </si>
  <si>
    <t>Sous-total Prêts</t>
  </si>
  <si>
    <t>Sous-total Dépenses en capital</t>
  </si>
  <si>
    <t>Sous-total Contrats de location-acquisition et autres</t>
  </si>
  <si>
    <t>Doit être à zéro</t>
  </si>
  <si>
    <t>Montant divulgué</t>
  </si>
  <si>
    <t>(Sociétés d'État entreprise seulement)</t>
  </si>
  <si>
    <t>Balance avec CC-5 et CC-5a =0</t>
  </si>
  <si>
    <t xml:space="preserve"> Balance avec CC-3 =0</t>
  </si>
  <si>
    <t>Sous-total Accords de paiements de transfert</t>
  </si>
  <si>
    <t>Accords de paiements de transfert</t>
  </si>
  <si>
    <t>Débiteurs nets</t>
  </si>
  <si>
    <t>Passif environnemental - Passif pour l'assainissement des sites contaminés (CC-2d)</t>
  </si>
  <si>
    <t>Passif environnemental - Passif pour la restauration future d'une immobilisation (CC-2d)</t>
  </si>
  <si>
    <t>Dépenses reliées à la réduction du passif déjà déclaré</t>
  </si>
  <si>
    <t>S'applique seulement aux sociétés d'État et autres entités consolidées</t>
  </si>
  <si>
    <t>À être rempli par toutes les sociétés d'État et autres entités comptables trimestriellement</t>
  </si>
  <si>
    <t>À être rempli par toutes les sociétés d'État et autres entités trimestriellement</t>
  </si>
  <si>
    <t>S'applique à SCHL, SADC, EDC et autres sociétés d'État ou autres entités comptables administrant                                      des programmes d'assurance</t>
  </si>
  <si>
    <t>Impôt fédéral sur le revenu courant / reporté</t>
  </si>
  <si>
    <t>Impôt provincial sur le revenu courant / reporté</t>
  </si>
  <si>
    <t>Total des paiements estimatifs minimaux exigibles en vertu d'un bail</t>
  </si>
  <si>
    <t>Balance avec CC-2E =0</t>
  </si>
  <si>
    <t>Montants $</t>
  </si>
  <si>
    <t>Détail des opérations concernant les biens sous contrats de location-acquisition</t>
  </si>
  <si>
    <t>Détail des obligations découlant de contrats de location-acquisition</t>
  </si>
  <si>
    <t>A. À être rempli par toutes les sociétés d'État et autres entités comptables</t>
  </si>
  <si>
    <t>B. À être rempli seulement par les sociétés d'État et autres entités consolidées</t>
  </si>
  <si>
    <t xml:space="preserve">2. Énumérer tout apport sous forme d'immobilisation corporelle reçu au cours de l'exercice. Veuillez nous fournir une description de la nature et du montant de l'apport de l'immobilisation corporelle reçu au cours de la période et constaté dans les états financiers, et également le détail de sa provenance (c.-à-d. interne ou externe au périmètre comptable du gouvernement). </t>
  </si>
  <si>
    <t>a) Emprunts contractés auprès de tiers, incluant les intérêts courus</t>
  </si>
  <si>
    <t>b) Échéance des emprunts auprès de tiers, incluant les intérêts courus</t>
  </si>
  <si>
    <t>c) Devises des emprunts auprès de tiers, incluant les intérêts courus</t>
  </si>
  <si>
    <t>d) Modalités et conditions des instruments d'emprunt - S'applique seulement aux entités consolidées</t>
  </si>
  <si>
    <t>e) Passif éventuel</t>
  </si>
  <si>
    <t>f) Obligations contractuelles (au 31 mars)</t>
  </si>
  <si>
    <t>Provision pour moins-value</t>
  </si>
  <si>
    <t>Prêts et avances nets</t>
  </si>
  <si>
    <t>Obligations :</t>
  </si>
  <si>
    <t>Bons du Trésor :</t>
  </si>
  <si>
    <t>Gain / (perte) non réalisé de la juste valeur déclaré au bénéfice (perte) net</t>
  </si>
  <si>
    <t>À être rempli seulement par les sociétés d'État et autres entités consolidées (le cas échéant)</t>
  </si>
  <si>
    <t>À être rempli seulement par les sociétés d'État entreprises et autres entités publiques à la fin de l'exercice</t>
  </si>
  <si>
    <t>À être rempli seulement par les sociétés d'État et autres entités consolidées trimestriellement</t>
  </si>
  <si>
    <t>Le gouvernement du Canada est impliqué dans le litige :</t>
  </si>
  <si>
    <t>Le gouvernement du Canada n'est pas impliqué dans le litige :</t>
  </si>
  <si>
    <t>À être rempli seulement par les sociétés d'État consolidées adoptant les IFRS trimestriellement</t>
  </si>
  <si>
    <t>Provision pour créances douteuses</t>
  </si>
  <si>
    <t>Énergie atomique du Canada, Limitée</t>
  </si>
  <si>
    <t>Marine Atlantique S.C.C.</t>
  </si>
  <si>
    <t>Institut de la statistique des premières nations</t>
  </si>
  <si>
    <t>Administration portuaire d'Hamilton</t>
  </si>
  <si>
    <t>Administration portuaire de Vancouver Fraser</t>
  </si>
  <si>
    <t>Entrez le nom de la société ici</t>
  </si>
  <si>
    <t>Produits de disposition de toutes les immobilisations au cours de l'exercice se terminant le 31 mars :</t>
  </si>
  <si>
    <t>Nom du programme d'assurance :</t>
  </si>
  <si>
    <t xml:space="preserve">Investissements </t>
  </si>
  <si>
    <t>Placements (incluant intérêts courus, frais) avec des sociétés d'État entreprise</t>
  </si>
  <si>
    <t>Débiteurs avec des sociétés d'État entreprises</t>
  </si>
  <si>
    <t>Débiteurs avec des sociétés d'État consolidées</t>
  </si>
  <si>
    <t>Placements (incluant intérêts courus, frais) avec des sociétés d'État consolidées</t>
  </si>
  <si>
    <t>Passif environnemental - Passif pour l'assainissement des sites contaminés</t>
  </si>
  <si>
    <t>Passif environnemental - Passif pour la restauration future d'une immobilisation</t>
  </si>
  <si>
    <t>Emprunts et effets à payer</t>
  </si>
  <si>
    <t>CC-2E</t>
  </si>
  <si>
    <t>Créditeurs avec des sociétés d'État entreprises</t>
  </si>
  <si>
    <t>Créditeurs avec des sociétés d'État consolidées</t>
  </si>
  <si>
    <t>Autres comptes de capital/fonds ou participations ne donnant pas le contrôle</t>
  </si>
  <si>
    <t>CC5 et CC-5A</t>
  </si>
  <si>
    <t>Amortissement des dépenses en capital reportées</t>
  </si>
  <si>
    <t>Balances with CC-3 =0</t>
  </si>
  <si>
    <t>Période en cours</t>
  </si>
  <si>
    <t>Période précédente</t>
  </si>
  <si>
    <t>Bénéfice (perte) pour la période (B-C)</t>
  </si>
  <si>
    <t>(A)</t>
  </si>
  <si>
    <t>Solde de clôture IFRS, fin du trimestre (exercice)</t>
  </si>
  <si>
    <t>Cumul des autres éléments du résultat global (selon CC-4b)</t>
  </si>
  <si>
    <t>Cumul des autres éléments du résultat global</t>
  </si>
  <si>
    <t>Débiteurs à long terme</t>
  </si>
  <si>
    <t>Autres comptes de capital/fonds (selon CC-4a)</t>
  </si>
  <si>
    <t>Autres comptes de capital/fonds</t>
  </si>
  <si>
    <t>Balance avec CC-2D = 0</t>
  </si>
  <si>
    <t>Modification du passif déjà déclaré</t>
  </si>
  <si>
    <t>Nouveau passif relatif à des sites n'ayant aucun passif déclaré</t>
  </si>
  <si>
    <t>Total des dépenses d'assainissement pour l'exercice en cours                          (incluant les affectations internes s'il y a lieu)</t>
  </si>
  <si>
    <t>À être rempli seulement par les sociétés d'État entreprises et autres entreprises publiques</t>
  </si>
  <si>
    <t>Ne s'applique qu'aux sociétés d'État entreprises et autres entreprises publiques,</t>
  </si>
  <si>
    <t>À être rempli seulement par les sociétés d'État entreprises et autres entreprises publiques trimestriellement</t>
  </si>
  <si>
    <t>Entrez le trimestre ici</t>
  </si>
  <si>
    <t>Trésorerie et équivalents de trésorerie</t>
  </si>
  <si>
    <t>Détenus à des fins de transaction ou à la juste valeur par le biais du résultat net:</t>
  </si>
  <si>
    <t>Autres éléments du résultat global</t>
  </si>
  <si>
    <t>Autres éléments du résultat global pour l'exercice courant:</t>
  </si>
  <si>
    <t>Total des autres éléments du résultat global pour l'exercice courant</t>
  </si>
  <si>
    <t>Autres éléments du résultat global non-reclassifiés en résultat net pour l'exercice courant (selon CC-3c)</t>
  </si>
  <si>
    <t>Pertes (gains) réalisées sur les actifs financiers disponibles à la vente</t>
  </si>
  <si>
    <t>Bénéfice/(perte) avant participation ne donnant pas le contrôle</t>
  </si>
  <si>
    <t>Gains (pertes) actuariels sur les régimes de retraite à prestations déterminées</t>
  </si>
  <si>
    <t>Dérivés</t>
  </si>
  <si>
    <t>Instruments financiers catégorisés à la juste valeur</t>
  </si>
  <si>
    <t>Instruments financiers catégorisés la juste valeur</t>
  </si>
  <si>
    <t xml:space="preserve">Total des éléments non-reclassifiés au résultat net (à CC-4): </t>
  </si>
  <si>
    <t xml:space="preserve">Total des éléments reclassifiés au résultat net (à CC-4b): </t>
  </si>
  <si>
    <t>Autres éléments du résultat global reclassifiés au résultat net pour l'exercice courant (selon CC-3c)</t>
  </si>
  <si>
    <t>Montants reclassifiés au résultat net pour l'exercice courant</t>
  </si>
  <si>
    <t>Montant total reclassifié au résultat net pour l'exercice courant</t>
  </si>
  <si>
    <t>Avoir et participations ne donnant pas le contrôle</t>
  </si>
  <si>
    <t>Participations ne donnant pas le contrôle</t>
  </si>
  <si>
    <t>Gains (pertes) non réalisés sur dérivés désignés comme couverture de flux de trésorerie</t>
  </si>
  <si>
    <t>Gains (pertes) de change non réalisés sur couvertures</t>
  </si>
  <si>
    <t>Gains (pertes) non réalisés survenus au cours de la période sur les actifs financiers disponibles à la vente</t>
  </si>
  <si>
    <t>CC-3 et CC-3c</t>
  </si>
  <si>
    <t>(1)</t>
  </si>
  <si>
    <t>(2)</t>
  </si>
  <si>
    <t>(3)</t>
  </si>
  <si>
    <t>(4)</t>
  </si>
  <si>
    <t>CC-3c</t>
  </si>
  <si>
    <t>(specify)</t>
  </si>
  <si>
    <t>Pertes (gains) sur dérivés désignés comme couverture de flux de trésorerie</t>
  </si>
  <si>
    <t>Pertes (gains) de change sur couvertures</t>
  </si>
  <si>
    <t>- Avantages futurs capitalisés</t>
  </si>
  <si>
    <t>- Avantages futurs non-capitalisés</t>
  </si>
  <si>
    <t>- Autres avantages futurs aux employés</t>
  </si>
  <si>
    <t>Taux de rendement prévu sur les investissements</t>
  </si>
  <si>
    <t>Augmentation générale des salaires à long terme</t>
  </si>
  <si>
    <t>Taux tendantiel hypothétique du coût des soins de santé —</t>
  </si>
  <si>
    <t>- Taux tendanciel initial du coût des soins de santé</t>
  </si>
  <si>
    <t>- Année prévue où le taux devrait se stabiliser</t>
  </si>
  <si>
    <r>
      <t>Cotisation effectuée du 1</t>
    </r>
    <r>
      <rPr>
        <b/>
        <vertAlign val="superscript"/>
        <sz val="16"/>
        <rFont val="Arial"/>
        <family val="2"/>
      </rPr>
      <t>er</t>
    </r>
    <r>
      <rPr>
        <b/>
        <sz val="16"/>
        <rFont val="Arial"/>
        <family val="2"/>
      </rPr>
      <t xml:space="preserve"> avril au 31 mars:</t>
    </r>
  </si>
  <si>
    <r>
      <t>Prestations versées du 1</t>
    </r>
    <r>
      <rPr>
        <b/>
        <vertAlign val="superscript"/>
        <sz val="16"/>
        <rFont val="Arial"/>
        <family val="2"/>
      </rPr>
      <t>er</t>
    </r>
    <r>
      <rPr>
        <b/>
        <sz val="16"/>
        <rFont val="Arial"/>
        <family val="2"/>
      </rPr>
      <t xml:space="preserve"> avril au 31 mars:</t>
    </r>
  </si>
  <si>
    <t>Capitalisé</t>
  </si>
  <si>
    <t>Non capitalisé</t>
  </si>
  <si>
    <t>Veuillez indiquer dans le tableau suivant si la formule a été complétée (X) si elle ne s'applique pas à vous (S.O.) ou si vous n'avez simplement  pas d'activité en lien avec elle (Nil).</t>
  </si>
  <si>
    <r>
      <t>CC-1a, CC-1b, CC-2a,  CC-2b-1</t>
    </r>
    <r>
      <rPr>
        <b/>
        <vertAlign val="superscript"/>
        <sz val="16"/>
        <color indexed="8"/>
        <rFont val="Arial"/>
        <family val="2"/>
      </rPr>
      <t>(1)</t>
    </r>
    <r>
      <rPr>
        <b/>
        <sz val="16"/>
        <color indexed="8"/>
        <rFont val="Arial"/>
        <family val="2"/>
      </rPr>
      <t>, CC-2b-2</t>
    </r>
    <r>
      <rPr>
        <b/>
        <vertAlign val="superscript"/>
        <sz val="16"/>
        <color indexed="8"/>
        <rFont val="Arial"/>
        <family val="2"/>
      </rPr>
      <t>(1)</t>
    </r>
    <r>
      <rPr>
        <b/>
        <sz val="16"/>
        <color indexed="8"/>
        <rFont val="Arial"/>
        <family val="2"/>
      </rPr>
      <t>, CC-2b-3</t>
    </r>
    <r>
      <rPr>
        <b/>
        <vertAlign val="superscript"/>
        <sz val="16"/>
        <color indexed="8"/>
        <rFont val="Arial"/>
        <family val="2"/>
      </rPr>
      <t>(1)</t>
    </r>
    <r>
      <rPr>
        <b/>
        <sz val="16"/>
        <color indexed="8"/>
        <rFont val="Arial"/>
        <family val="2"/>
      </rPr>
      <t>, CC-2b-4</t>
    </r>
    <r>
      <rPr>
        <b/>
        <vertAlign val="superscript"/>
        <sz val="16"/>
        <color indexed="8"/>
        <rFont val="Arial"/>
        <family val="2"/>
      </rPr>
      <t>(1)</t>
    </r>
  </si>
  <si>
    <r>
      <t>CC-2b-5</t>
    </r>
    <r>
      <rPr>
        <b/>
        <vertAlign val="superscript"/>
        <sz val="16"/>
        <color indexed="8"/>
        <rFont val="Arial"/>
        <family val="2"/>
      </rPr>
      <t>(1)</t>
    </r>
    <r>
      <rPr>
        <b/>
        <sz val="16"/>
        <color indexed="8"/>
        <rFont val="Arial"/>
        <family val="2"/>
      </rPr>
      <t>, CC-2c, CC-2d</t>
    </r>
    <r>
      <rPr>
        <b/>
        <vertAlign val="superscript"/>
        <sz val="16"/>
        <color indexed="8"/>
        <rFont val="Arial"/>
        <family val="2"/>
      </rPr>
      <t>(1)</t>
    </r>
    <r>
      <rPr>
        <b/>
        <sz val="16"/>
        <color indexed="8"/>
        <rFont val="Arial"/>
        <family val="2"/>
      </rPr>
      <t>, CC-2e</t>
    </r>
    <r>
      <rPr>
        <b/>
        <vertAlign val="superscript"/>
        <sz val="16"/>
        <color indexed="8"/>
        <rFont val="Arial"/>
        <family val="2"/>
      </rPr>
      <t>(2)</t>
    </r>
    <r>
      <rPr>
        <b/>
        <sz val="16"/>
        <color indexed="8"/>
        <rFont val="Arial"/>
        <family val="2"/>
      </rPr>
      <t xml:space="preserve">, CC-3a et CC-3b </t>
    </r>
  </si>
  <si>
    <r>
      <t>CC-5</t>
    </r>
    <r>
      <rPr>
        <b/>
        <vertAlign val="superscript"/>
        <sz val="16"/>
        <color indexed="8"/>
        <rFont val="Arial"/>
        <family val="2"/>
      </rPr>
      <t>(1)</t>
    </r>
    <r>
      <rPr>
        <b/>
        <sz val="16"/>
        <color indexed="8"/>
        <rFont val="Arial"/>
        <family val="2"/>
      </rPr>
      <t>, CC-5a</t>
    </r>
    <r>
      <rPr>
        <b/>
        <vertAlign val="superscript"/>
        <sz val="16"/>
        <color indexed="8"/>
        <rFont val="Arial"/>
        <family val="2"/>
      </rPr>
      <t>(1)</t>
    </r>
    <r>
      <rPr>
        <b/>
        <sz val="16"/>
        <color indexed="8"/>
        <rFont val="Arial"/>
        <family val="2"/>
      </rPr>
      <t>, CC-5b et CC-5c</t>
    </r>
    <r>
      <rPr>
        <b/>
        <vertAlign val="superscript"/>
        <sz val="16"/>
        <color indexed="8"/>
        <rFont val="Arial"/>
        <family val="2"/>
      </rPr>
      <t>(1)</t>
    </r>
  </si>
  <si>
    <r>
      <t>CC-6b</t>
    </r>
    <r>
      <rPr>
        <b/>
        <vertAlign val="superscript"/>
        <sz val="16"/>
        <color indexed="8"/>
        <rFont val="Arial"/>
        <family val="2"/>
      </rPr>
      <t>(1)</t>
    </r>
  </si>
  <si>
    <r>
      <t>CC-8</t>
    </r>
    <r>
      <rPr>
        <b/>
        <vertAlign val="superscript"/>
        <sz val="16"/>
        <color indexed="8"/>
        <rFont val="Arial"/>
        <family val="2"/>
      </rPr>
      <t>(3)</t>
    </r>
  </si>
  <si>
    <r>
      <t>CC-10</t>
    </r>
    <r>
      <rPr>
        <b/>
        <vertAlign val="superscript"/>
        <sz val="16"/>
        <color indexed="8"/>
        <rFont val="Arial"/>
        <family val="2"/>
      </rPr>
      <t>(4)</t>
    </r>
  </si>
  <si>
    <t>N.B.: Les soumissions sont exigibles 30 jours après la fin du trimestre, le 30 avril pour les chiffres préliminaires au 31 mars et le 31 mai pour les chiffres définitifs au 31 mars.</t>
  </si>
  <si>
    <r>
      <t xml:space="preserve">Catégorie d'instrument financier </t>
    </r>
    <r>
      <rPr>
        <b/>
        <vertAlign val="superscript"/>
        <sz val="14"/>
        <color indexed="8"/>
        <rFont val="Arial"/>
        <family val="2"/>
      </rPr>
      <t>(1)</t>
    </r>
  </si>
  <si>
    <r>
      <t xml:space="preserve">Gain / (perte) non réalisé de la juste valeur </t>
    </r>
    <r>
      <rPr>
        <b/>
        <vertAlign val="superscript"/>
        <sz val="14"/>
        <color indexed="8"/>
        <rFont val="Arial"/>
        <family val="2"/>
      </rPr>
      <t>(2)</t>
    </r>
  </si>
  <si>
    <r>
      <t xml:space="preserve">Valeur selon les NCSP pour le gouvernement du Canada </t>
    </r>
    <r>
      <rPr>
        <b/>
        <vertAlign val="superscript"/>
        <sz val="14"/>
        <color indexed="8"/>
        <rFont val="Arial"/>
        <family val="2"/>
      </rPr>
      <t>(3)</t>
    </r>
  </si>
  <si>
    <r>
      <t xml:space="preserve">Total (correspond à CC-1) </t>
    </r>
    <r>
      <rPr>
        <b/>
        <vertAlign val="superscript"/>
        <sz val="16"/>
        <color indexed="8"/>
        <rFont val="Arial"/>
        <family val="2"/>
      </rPr>
      <t>(4)</t>
    </r>
  </si>
  <si>
    <r>
      <t xml:space="preserve">Actifs avec des sociétés d'État entreprises et autres entreprises publiques </t>
    </r>
    <r>
      <rPr>
        <b/>
        <vertAlign val="superscript"/>
        <sz val="16"/>
        <color indexed="8"/>
        <rFont val="Arial"/>
        <family val="2"/>
      </rPr>
      <t>(5)</t>
    </r>
  </si>
  <si>
    <r>
      <t xml:space="preserve">Actifs avec des sociétés d'État et autres entités consolidées </t>
    </r>
    <r>
      <rPr>
        <b/>
        <vertAlign val="superscript"/>
        <sz val="16"/>
        <color indexed="8"/>
        <rFont val="Arial"/>
        <family val="2"/>
      </rPr>
      <t>(5)</t>
    </r>
  </si>
  <si>
    <r>
      <rPr>
        <vertAlign val="superscript"/>
        <sz val="14"/>
        <color indexed="8"/>
        <rFont val="Arial"/>
        <family val="2"/>
      </rPr>
      <t>(1)</t>
    </r>
    <r>
      <rPr>
        <sz val="14"/>
        <color indexed="8"/>
        <rFont val="Arial"/>
        <family val="2"/>
      </rPr>
      <t xml:space="preserve">  Indiquez si les actifs financiers sont disponibles à la vente, détenus à des fins de transaction, détenus jusqu'à échéances ou des prêts.</t>
    </r>
  </si>
  <si>
    <r>
      <rPr>
        <vertAlign val="superscript"/>
        <sz val="14"/>
        <color indexed="8"/>
        <rFont val="Arial"/>
        <family val="2"/>
      </rPr>
      <t>(2)</t>
    </r>
    <r>
      <rPr>
        <sz val="14"/>
        <color indexed="8"/>
        <rFont val="Arial"/>
        <family val="2"/>
      </rPr>
      <t xml:space="preserve"> Inscrivez le gain (perte) non réalisé de la juste valeur si les actifs financiers sont évalués à la juste valeur.</t>
    </r>
  </si>
  <si>
    <r>
      <rPr>
        <vertAlign val="superscript"/>
        <sz val="14"/>
        <color indexed="8"/>
        <rFont val="Arial"/>
        <family val="2"/>
      </rPr>
      <t>(3)</t>
    </r>
    <r>
      <rPr>
        <sz val="14"/>
        <color indexed="8"/>
        <rFont val="Arial"/>
        <family val="2"/>
      </rPr>
      <t xml:space="preserve"> Le gouvernement du Canada n'a pas adopté de façon anticipée la norme comptable du secteur public (NCSP) 3450 - Instruments Financiers. Ainsi, la valeur selon les NCSP pour le gouvernement du Canada est le montant calculé sous les NCSP excluant l'adoption de la NCSP 3450. La méthode du coût d'acquisition est la méthode habituelle sous la NCSP 3040 - Placements de portefeuille. Cette colonne doit être remplie seulement par les sociétés d'État et autres entités consolidées.</t>
    </r>
  </si>
  <si>
    <r>
      <rPr>
        <vertAlign val="superscript"/>
        <sz val="14"/>
        <rFont val="Arial"/>
        <family val="2"/>
      </rPr>
      <t>(4)</t>
    </r>
    <r>
      <rPr>
        <sz val="14"/>
        <rFont val="Arial"/>
        <family val="2"/>
      </rPr>
      <t xml:space="preserve"> Les soldes de 1 million de dollars et plus doivent être identifiés et les soldes de moins de 1 million de dollars peuvent être regroupés ensemble pour refléter les totaux présentés sur la formule CC-1.</t>
    </r>
  </si>
  <si>
    <r>
      <rPr>
        <vertAlign val="superscript"/>
        <sz val="14"/>
        <color indexed="8"/>
        <rFont val="Arial"/>
        <family val="2"/>
      </rPr>
      <t>(5)</t>
    </r>
    <r>
      <rPr>
        <sz val="14"/>
        <color indexed="8"/>
        <rFont val="Arial"/>
        <family val="2"/>
      </rPr>
      <t xml:space="preserve"> Veuillez vous référer à la formule CC-12 pour une liste des sociétés d'État et autres entités comptables. Les entités n'étant pas énumérées sur la formule sont considérées comme des tiers.</t>
    </r>
  </si>
  <si>
    <r>
      <t xml:space="preserve">Valeur selon les NCSP pour le gouvernement du Canada </t>
    </r>
    <r>
      <rPr>
        <b/>
        <vertAlign val="superscript"/>
        <sz val="16"/>
        <color indexed="8"/>
        <rFont val="Arial"/>
        <family val="2"/>
      </rPr>
      <t>(1)</t>
    </r>
  </si>
  <si>
    <r>
      <rPr>
        <vertAlign val="superscript"/>
        <sz val="14"/>
        <color indexed="8"/>
        <rFont val="Arial"/>
        <family val="2"/>
      </rPr>
      <t>(1)</t>
    </r>
    <r>
      <rPr>
        <sz val="14"/>
        <color indexed="8"/>
        <rFont val="Arial"/>
        <family val="2"/>
      </rPr>
      <t xml:space="preserve"> Le gouvernement du Canada n'a pas adopté de façon anticipée la norme comptable du secteur public (NCSP) 3450 - Instruments Financiers. Ainsi, la valeur selon les NCSP pour le gouvernement du Canada est le montant calculé sous les NCSP excluant l'adoption de la NCSP 3450.  La méthode du coût d'acquisition est la méthode habituelle sous la NCSP 3040 - Placements de portefeuille.  Cette colonne doit être remplie seulement par les sociétés d'État et autres entités consolidées.</t>
    </r>
  </si>
  <si>
    <r>
      <t xml:space="preserve">Total (correspond à CC-2) </t>
    </r>
    <r>
      <rPr>
        <b/>
        <vertAlign val="superscript"/>
        <sz val="16"/>
        <color indexed="8"/>
        <rFont val="Arial"/>
        <family val="2"/>
      </rPr>
      <t>(1)</t>
    </r>
  </si>
  <si>
    <r>
      <t xml:space="preserve">Passifs avec des sociétés d'État entreprises et autres entreprises publiques </t>
    </r>
    <r>
      <rPr>
        <b/>
        <vertAlign val="superscript"/>
        <sz val="16"/>
        <color indexed="8"/>
        <rFont val="Arial"/>
        <family val="2"/>
      </rPr>
      <t>(2)</t>
    </r>
  </si>
  <si>
    <r>
      <t xml:space="preserve">Passifs avec des sociétés d'État et autres entités consolidées </t>
    </r>
    <r>
      <rPr>
        <b/>
        <vertAlign val="superscript"/>
        <sz val="16"/>
        <color indexed="8"/>
        <rFont val="Arial"/>
        <family val="2"/>
      </rPr>
      <t>(2)</t>
    </r>
  </si>
  <si>
    <r>
      <rPr>
        <vertAlign val="superscript"/>
        <sz val="14"/>
        <color indexed="8"/>
        <rFont val="Arial"/>
        <family val="2"/>
      </rPr>
      <t>(1)</t>
    </r>
    <r>
      <rPr>
        <sz val="14"/>
        <color indexed="8"/>
        <rFont val="Arial"/>
        <family val="2"/>
      </rPr>
      <t xml:space="preserve"> Les soldes de 1 million de dollars et plus doivent être identifiés et les soldes de moins de 1 million de dollars peuvent être regroupés ensemble pour refléter les totaux présentés sur la formule CC-2.</t>
    </r>
  </si>
  <si>
    <r>
      <rPr>
        <vertAlign val="superscript"/>
        <sz val="14"/>
        <color indexed="8"/>
        <rFont val="Arial"/>
        <family val="2"/>
      </rPr>
      <t>(2)</t>
    </r>
    <r>
      <rPr>
        <sz val="14"/>
        <color indexed="8"/>
        <rFont val="Arial"/>
        <family val="2"/>
      </rPr>
      <t xml:space="preserve"> Veuillez vous référer à la formule CC-12 pour une liste des sociétés d'État et autres entités comptables. Les entités n'étant pas énumérées sur la formule sont considérées comme un tiers.</t>
    </r>
  </si>
  <si>
    <r>
      <rPr>
        <vertAlign val="superscript"/>
        <sz val="14"/>
        <color indexed="8"/>
        <rFont val="Arial"/>
        <family val="2"/>
      </rPr>
      <t>(1)</t>
    </r>
    <r>
      <rPr>
        <sz val="14"/>
        <color indexed="8"/>
        <rFont val="Arial"/>
        <family val="2"/>
      </rPr>
      <t xml:space="preserve"> Le gouvernement du Canada n'a pas adopté de façon anticipée la norme comptable du secteur public (NCSP) 3450 - Instruments Financiers. Ainsi, la valeur selon les NCSP pour le gouvernement du Canada est le montant calculé sous les NCSP excluant l'adoption de la NCSP 3450. Cette colonne doit être remplie seulement par les sociétés d'État et autres entités consolidées.</t>
    </r>
  </si>
  <si>
    <t>Si des passifs financiers ont été enregistrés à la juste valeur, veuillez fournir les détails ci-dessous en utilisant les mêmes noms que pour la formule CC-2.</t>
  </si>
  <si>
    <r>
      <t xml:space="preserve">Passif éventuel associé à des sites contaminés </t>
    </r>
    <r>
      <rPr>
        <b/>
        <vertAlign val="superscript"/>
        <sz val="18"/>
        <color indexed="8"/>
        <rFont val="Arial"/>
        <family val="2"/>
      </rPr>
      <t>(1)</t>
    </r>
  </si>
  <si>
    <r>
      <t xml:space="preserve">Taux d'intérêt débiteurs du gouvernement du Canada </t>
    </r>
    <r>
      <rPr>
        <vertAlign val="superscript"/>
        <sz val="16"/>
        <color indexed="8"/>
        <rFont val="Arial"/>
        <family val="2"/>
      </rPr>
      <t>(2)</t>
    </r>
  </si>
  <si>
    <r>
      <rPr>
        <vertAlign val="superscript"/>
        <sz val="14"/>
        <rFont val="Arial"/>
        <family val="2"/>
      </rPr>
      <t>(1)</t>
    </r>
    <r>
      <rPr>
        <sz val="14"/>
        <rFont val="Arial"/>
        <family val="2"/>
      </rPr>
      <t xml:space="preserve"> Le passif éventuel associé à des sites contaminés doit également être rapporté sur la formule CC-6b.</t>
    </r>
  </si>
  <si>
    <r>
      <rPr>
        <vertAlign val="superscript"/>
        <sz val="14"/>
        <rFont val="Arial"/>
        <family val="2"/>
      </rPr>
      <t>(2)</t>
    </r>
    <r>
      <rPr>
        <sz val="14"/>
        <rFont val="Arial"/>
        <family val="2"/>
      </rPr>
      <t xml:space="preserve"> Taux auquel les flux de trésorerie estimatifs des coûts reliés à la restauration future d'une immobilisation ont été calculés.</t>
    </r>
  </si>
  <si>
    <r>
      <t xml:space="preserve">Catégorie d'instrument financier </t>
    </r>
    <r>
      <rPr>
        <b/>
        <vertAlign val="superscript"/>
        <sz val="14"/>
        <color indexed="8"/>
        <rFont val="Arial"/>
        <family val="2"/>
      </rPr>
      <t>(1)</t>
    </r>
  </si>
  <si>
    <r>
      <rPr>
        <vertAlign val="superscript"/>
        <sz val="14"/>
        <color indexed="8"/>
        <rFont val="Arial"/>
        <family val="2"/>
      </rPr>
      <t>(1)</t>
    </r>
    <r>
      <rPr>
        <sz val="14"/>
        <color indexed="8"/>
        <rFont val="Arial"/>
        <family val="2"/>
      </rPr>
      <t xml:space="preserve"> Indiquez la catégorie de l'instrument financier.</t>
    </r>
  </si>
  <si>
    <r>
      <rPr>
        <vertAlign val="superscript"/>
        <sz val="14"/>
        <color indexed="8"/>
        <rFont val="Arial"/>
        <family val="2"/>
      </rPr>
      <t>(2)</t>
    </r>
    <r>
      <rPr>
        <sz val="14"/>
        <color indexed="8"/>
        <rFont val="Arial"/>
        <family val="2"/>
      </rPr>
      <t xml:space="preserve"> Inscrivez le gain (perte) non réalisé de la juste valeur si les actifs financiers sont évalués à la juste valeur.</t>
    </r>
  </si>
  <si>
    <r>
      <t xml:space="preserve">Opérations avec des sociétés d'État ou autres entités comptables </t>
    </r>
    <r>
      <rPr>
        <b/>
        <vertAlign val="superscript"/>
        <sz val="16"/>
        <color indexed="8"/>
        <rFont val="Arial"/>
        <family val="2"/>
      </rPr>
      <t>(4)</t>
    </r>
  </si>
  <si>
    <r>
      <t xml:space="preserve">Placements </t>
    </r>
    <r>
      <rPr>
        <vertAlign val="superscript"/>
        <sz val="18"/>
        <color indexed="8"/>
        <rFont val="Arial"/>
        <family val="2"/>
      </rPr>
      <t>(1)</t>
    </r>
  </si>
  <si>
    <r>
      <t xml:space="preserve">(Gain)/perte non réalisé sur ajustement net de la juste valeur </t>
    </r>
    <r>
      <rPr>
        <vertAlign val="superscript"/>
        <sz val="18"/>
        <color indexed="8"/>
        <rFont val="Arial"/>
        <family val="2"/>
      </rPr>
      <t>(2)</t>
    </r>
  </si>
  <si>
    <r>
      <t xml:space="preserve">Participations ne donnant pas le contrôle </t>
    </r>
    <r>
      <rPr>
        <vertAlign val="superscript"/>
        <sz val="18"/>
        <color indexed="8"/>
        <rFont val="Arial"/>
        <family val="2"/>
      </rPr>
      <t>(3)</t>
    </r>
  </si>
  <si>
    <r>
      <rPr>
        <vertAlign val="superscript"/>
        <sz val="14"/>
        <rFont val="Arial"/>
        <family val="2"/>
      </rPr>
      <t>(1)</t>
    </r>
    <r>
      <rPr>
        <sz val="14"/>
        <rFont val="Arial"/>
        <family val="2"/>
      </rPr>
      <t xml:space="preserve"> Excluant les ajustements latents de la juste valeur des instruments financiers et les ajustements latents de change.</t>
    </r>
  </si>
  <si>
    <r>
      <rPr>
        <vertAlign val="superscript"/>
        <sz val="14"/>
        <rFont val="Arial"/>
        <family val="2"/>
      </rPr>
      <t>(2)</t>
    </r>
    <r>
      <rPr>
        <sz val="14"/>
        <rFont val="Arial"/>
        <family val="2"/>
      </rPr>
      <t xml:space="preserve"> S'applique seulement aux sociétés d'État entreprises et autres entreprises publiques adoptant les IFRS dans les formules CC.  Le net des ajustements latents de la juste valeur des instruments financiers à leur juste valeur par le biais du résultat net et les dérivés.  Les sociétés d'État et autres entités consolidées adoptant les NCSP dans les formules CC doivent présenter le net des ajustements latents à la juste valeur des instruments financiers catégorisés à la juste valeur ainsi que les gains/pertes latents de change dans l'état des gains et pertes de réévaluation cumulés (formule CC-4b).</t>
    </r>
  </si>
  <si>
    <r>
      <rPr>
        <vertAlign val="superscript"/>
        <sz val="14"/>
        <rFont val="Arial"/>
        <family val="2"/>
      </rPr>
      <t>(3)</t>
    </r>
    <r>
      <rPr>
        <sz val="14"/>
        <rFont val="Arial"/>
        <family val="2"/>
      </rPr>
      <t xml:space="preserve"> Part cumulée des pertes de la participation ne donnant pas le contrôle n'excédant pas sa part du capital.</t>
    </r>
  </si>
  <si>
    <r>
      <rPr>
        <vertAlign val="superscript"/>
        <sz val="14"/>
        <rFont val="Arial"/>
        <family val="2"/>
      </rPr>
      <t>(4)</t>
    </r>
    <r>
      <rPr>
        <sz val="14"/>
        <rFont val="Arial"/>
        <family val="2"/>
      </rPr>
      <t xml:space="preserve"> Veuillez vous référer à la formule CC-12 pour une liste des sociétés d'État et autres entités comptables. Les entités n'étant pas énumérées sur la formule sont considérées comme des tiers.</t>
    </r>
  </si>
  <si>
    <r>
      <t xml:space="preserve">Placements </t>
    </r>
    <r>
      <rPr>
        <b/>
        <vertAlign val="superscript"/>
        <sz val="16"/>
        <color indexed="8"/>
        <rFont val="Arial"/>
        <family val="2"/>
      </rPr>
      <t>(1)</t>
    </r>
  </si>
  <si>
    <r>
      <rPr>
        <vertAlign val="superscript"/>
        <sz val="14"/>
        <rFont val="Arial"/>
        <family val="2"/>
      </rPr>
      <t>(1)</t>
    </r>
    <r>
      <rPr>
        <sz val="14"/>
        <rFont val="Arial"/>
        <family val="2"/>
      </rPr>
      <t xml:space="preserve"> Excluant les ajustements latents de la juste valeur des instruments financiers détenus à des fins de transaction.</t>
    </r>
  </si>
  <si>
    <r>
      <t xml:space="preserve">Éléments non-reclassifiés au résultat net </t>
    </r>
    <r>
      <rPr>
        <b/>
        <vertAlign val="superscript"/>
        <sz val="18"/>
        <rFont val="Arial"/>
        <family val="2"/>
      </rPr>
      <t>(1)</t>
    </r>
    <r>
      <rPr>
        <b/>
        <sz val="18"/>
        <rFont val="Arial"/>
        <family val="2"/>
      </rPr>
      <t xml:space="preserve">: </t>
    </r>
  </si>
  <si>
    <r>
      <t xml:space="preserve">Éléments reclassifiés en résultat net </t>
    </r>
    <r>
      <rPr>
        <b/>
        <vertAlign val="superscript"/>
        <sz val="18"/>
        <rFont val="Arial"/>
        <family val="2"/>
      </rPr>
      <t>(2)</t>
    </r>
    <r>
      <rPr>
        <b/>
        <sz val="18"/>
        <rFont val="Arial"/>
        <family val="2"/>
      </rPr>
      <t xml:space="preserve">: </t>
    </r>
  </si>
  <si>
    <r>
      <rPr>
        <vertAlign val="superscript"/>
        <sz val="14"/>
        <color indexed="8"/>
        <rFont val="Arial"/>
        <family val="2"/>
      </rPr>
      <t>(1)</t>
    </r>
    <r>
      <rPr>
        <sz val="14"/>
        <color indexed="8"/>
        <rFont val="Arial"/>
        <family val="2"/>
      </rPr>
      <t xml:space="preserve"> Comprend des éléments inscrits dans les autres éléments du résultat global qui vont directement aux bénéfices/pertes accumulés ou actif/passif net. </t>
    </r>
  </si>
  <si>
    <r>
      <rPr>
        <vertAlign val="superscript"/>
        <sz val="14"/>
        <color indexed="8"/>
        <rFont val="Arial"/>
        <family val="2"/>
      </rPr>
      <t>(2)</t>
    </r>
    <r>
      <rPr>
        <sz val="14"/>
        <color indexed="8"/>
        <rFont val="Arial"/>
        <family val="2"/>
      </rPr>
      <t xml:space="preserve"> Comprend des éléments inscrits dans les autres éléments du résultat global et accumulés dans le cumul des autres éléments du résultat global jusqu'à leur réalisation, au cours de laquelle sont transférés aux bénéfices/pertes accumulés ou actif/passif net par le biais du bénéfice (perte) net.</t>
    </r>
  </si>
  <si>
    <r>
      <t xml:space="preserve">Bénéfices/pertes accumulés ou actif/passif net </t>
    </r>
    <r>
      <rPr>
        <b/>
        <vertAlign val="superscript"/>
        <sz val="18"/>
        <color indexed="8"/>
        <rFont val="Arial"/>
        <family val="2"/>
      </rPr>
      <t>(1)</t>
    </r>
  </si>
  <si>
    <r>
      <t xml:space="preserve">Redressement - modification de convention comptable </t>
    </r>
    <r>
      <rPr>
        <vertAlign val="superscript"/>
        <sz val="16"/>
        <color indexed="8"/>
        <rFont val="Arial"/>
        <family val="2"/>
      </rPr>
      <t>(2)</t>
    </r>
  </si>
  <si>
    <r>
      <t xml:space="preserve">Redressement - autres </t>
    </r>
    <r>
      <rPr>
        <vertAlign val="superscript"/>
        <sz val="16"/>
        <color indexed="8"/>
        <rFont val="Arial"/>
        <family val="2"/>
      </rPr>
      <t>(3)</t>
    </r>
  </si>
  <si>
    <r>
      <rPr>
        <vertAlign val="superscript"/>
        <sz val="12"/>
        <rFont val="Arial"/>
        <family val="2"/>
      </rPr>
      <t>(1)</t>
    </r>
    <r>
      <rPr>
        <sz val="12"/>
        <rFont val="Arial"/>
        <family val="2"/>
      </rPr>
      <t xml:space="preserve"> L'actif (passif) net exclut les Gains (Pertes) de réévaluation cumulés (voir CC-4b)</t>
    </r>
  </si>
  <si>
    <r>
      <rPr>
        <vertAlign val="superscript"/>
        <sz val="12"/>
        <rFont val="Arial"/>
        <family val="2"/>
      </rPr>
      <t>(2)</t>
    </r>
    <r>
      <rPr>
        <sz val="12"/>
        <rFont val="Arial"/>
        <family val="2"/>
      </rPr>
      <t xml:space="preserve"> Les sociétés d'État doivent remplir la formule CC-7 pour toute modification de convention comptable.</t>
    </r>
  </si>
  <si>
    <r>
      <rPr>
        <vertAlign val="superscript"/>
        <sz val="12"/>
        <color indexed="8"/>
        <rFont val="Arial"/>
        <family val="2"/>
      </rPr>
      <t>(3)</t>
    </r>
    <r>
      <rPr>
        <sz val="12"/>
        <color indexed="8"/>
        <rFont val="Arial"/>
        <family val="2"/>
      </rPr>
      <t xml:space="preserve"> Détail des redressements :</t>
    </r>
  </si>
  <si>
    <r>
      <t xml:space="preserve">Devises étrangères </t>
    </r>
    <r>
      <rPr>
        <vertAlign val="superscript"/>
        <sz val="16"/>
        <color indexed="8"/>
        <rFont val="Arial"/>
        <family val="2"/>
      </rPr>
      <t>(1)</t>
    </r>
  </si>
  <si>
    <r>
      <rPr>
        <vertAlign val="superscript"/>
        <sz val="12"/>
        <rFont val="Arial"/>
        <family val="2"/>
      </rPr>
      <t>(1)</t>
    </r>
    <r>
      <rPr>
        <sz val="12"/>
        <rFont val="Arial"/>
        <family val="2"/>
      </rPr>
      <t xml:space="preserve"> Gains / pertes de change non réalisés sur les instruments financiers comptabilisés au coût amorti (ceux-ci sont inclus dans les ajustements de la juste valeur des instruments financiers évalués à la juste valeur).</t>
    </r>
  </si>
  <si>
    <r>
      <t xml:space="preserve">Autres opérations </t>
    </r>
    <r>
      <rPr>
        <b/>
        <vertAlign val="superscript"/>
        <sz val="14"/>
        <color indexed="8"/>
        <rFont val="Arial"/>
        <family val="2"/>
      </rPr>
      <t>(1)</t>
    </r>
  </si>
  <si>
    <r>
      <rPr>
        <vertAlign val="superscript"/>
        <sz val="12"/>
        <color indexed="8"/>
        <rFont val="Arial"/>
        <family val="2"/>
      </rPr>
      <t>(1)</t>
    </r>
    <r>
      <rPr>
        <sz val="12"/>
        <color indexed="8"/>
        <rFont val="Arial"/>
        <family val="2"/>
      </rPr>
      <t xml:space="preserve"> Pour les ajustements supérieurs à 1 million de dollars, veuillez fournir de l'information additionnelle ci-dessous :</t>
    </r>
  </si>
  <si>
    <r>
      <t xml:space="preserve">Paiements exigibles dans les exercices ultérieurs </t>
    </r>
    <r>
      <rPr>
        <b/>
        <vertAlign val="superscript"/>
        <sz val="16"/>
        <color indexed="8"/>
        <rFont val="Arial"/>
        <family val="2"/>
      </rPr>
      <t>(2)</t>
    </r>
  </si>
  <si>
    <r>
      <rPr>
        <vertAlign val="superscript"/>
        <sz val="16"/>
        <color indexed="8"/>
        <rFont val="Arial"/>
        <family val="2"/>
      </rPr>
      <t>(1)</t>
    </r>
    <r>
      <rPr>
        <sz val="16"/>
        <color indexed="8"/>
        <rFont val="Arial"/>
        <family val="2"/>
      </rPr>
      <t xml:space="preserve"> Pour les ajustements supérieurs à 1 million de dollars, veuillez fournir de l'information additionnelle ci-dessous :</t>
    </r>
  </si>
  <si>
    <r>
      <rPr>
        <vertAlign val="superscript"/>
        <sz val="16"/>
        <rFont val="Arial"/>
        <family val="2"/>
      </rPr>
      <t>(2)</t>
    </r>
    <r>
      <rPr>
        <sz val="16"/>
        <rFont val="Arial"/>
        <family val="2"/>
      </rPr>
      <t xml:space="preserve"> Le total de ces colonnes doit correspondre au montant total des paiements exigibles en vertu d'un bail.</t>
    </r>
  </si>
  <si>
    <r>
      <t xml:space="preserve">Description </t>
    </r>
    <r>
      <rPr>
        <b/>
        <vertAlign val="superscript"/>
        <sz val="16"/>
        <color indexed="8"/>
        <rFont val="Arial"/>
        <family val="2"/>
      </rPr>
      <t>(1)</t>
    </r>
  </si>
  <si>
    <r>
      <t xml:space="preserve">Valeur comptable nette </t>
    </r>
    <r>
      <rPr>
        <b/>
        <vertAlign val="superscript"/>
        <sz val="16"/>
        <color indexed="8"/>
        <rFont val="Arial"/>
        <family val="2"/>
      </rPr>
      <t>(2)</t>
    </r>
  </si>
  <si>
    <r>
      <rPr>
        <vertAlign val="superscript"/>
        <sz val="14"/>
        <color indexed="8"/>
        <rFont val="Arial"/>
        <family val="2"/>
      </rPr>
      <t>(1)</t>
    </r>
    <r>
      <rPr>
        <sz val="14"/>
        <color indexed="8"/>
        <rFont val="Arial"/>
        <family val="2"/>
      </rPr>
      <t xml:space="preserve"> Si déjà décrit dans les états financiers vérifiés, la note de renvoi appropriée est  : </t>
    </r>
  </si>
  <si>
    <r>
      <rPr>
        <vertAlign val="superscript"/>
        <sz val="14"/>
        <color indexed="8"/>
        <rFont val="Arial"/>
        <family val="2"/>
      </rPr>
      <t>(2)</t>
    </r>
    <r>
      <rPr>
        <sz val="14"/>
        <color indexed="8"/>
        <rFont val="Arial"/>
        <family val="2"/>
      </rPr>
      <t xml:space="preserve"> Si ces articles ont une valeur inscrite dans les livres comptables de la société, veuillez indiquer leur valeur comptable nette.</t>
    </r>
  </si>
  <si>
    <r>
      <t xml:space="preserve">Garanties </t>
    </r>
    <r>
      <rPr>
        <b/>
        <vertAlign val="superscript"/>
        <sz val="18"/>
        <color indexed="8"/>
        <rFont val="Arial"/>
        <family val="2"/>
      </rPr>
      <t xml:space="preserve">(1) </t>
    </r>
    <r>
      <rPr>
        <b/>
        <sz val="18"/>
        <color indexed="8"/>
        <rFont val="Arial"/>
        <family val="2"/>
      </rPr>
      <t>:</t>
    </r>
  </si>
  <si>
    <r>
      <rPr>
        <vertAlign val="superscript"/>
        <sz val="12"/>
        <color indexed="8"/>
        <rFont val="Arial"/>
        <family val="2"/>
      </rPr>
      <t>(1)</t>
    </r>
    <r>
      <rPr>
        <sz val="12"/>
        <color indexed="8"/>
        <rFont val="Arial"/>
        <family val="2"/>
      </rPr>
      <t xml:space="preserve"> Pour les garanties, prière d'inclure toutes les garanties et fournir le passif enregistré s'il y a lieu.</t>
    </r>
  </si>
  <si>
    <r>
      <t xml:space="preserve">Ajustement transitoire </t>
    </r>
    <r>
      <rPr>
        <vertAlign val="superscript"/>
        <sz val="16"/>
        <rFont val="Arial"/>
        <family val="2"/>
      </rPr>
      <t>(1)</t>
    </r>
  </si>
  <si>
    <r>
      <t xml:space="preserve">Modification de convention comptable </t>
    </r>
    <r>
      <rPr>
        <vertAlign val="superscript"/>
        <sz val="16"/>
        <rFont val="Arial"/>
        <family val="2"/>
      </rPr>
      <t>(2)</t>
    </r>
  </si>
  <si>
    <r>
      <rPr>
        <vertAlign val="superscript"/>
        <sz val="14"/>
        <rFont val="Arial"/>
        <family val="2"/>
      </rPr>
      <t>(1)</t>
    </r>
    <r>
      <rPr>
        <sz val="14"/>
        <rFont val="Arial"/>
        <family val="2"/>
      </rPr>
      <t xml:space="preserve"> L'ajustement transitoire fait référence au changement de convention comptable des principles comptables généralement reconnus du Canada aux normes comptables du secteur public ou les Normes internationales d'informations financières.</t>
    </r>
  </si>
  <si>
    <r>
      <rPr>
        <vertAlign val="superscript"/>
        <sz val="14"/>
        <rFont val="Arial"/>
        <family val="2"/>
      </rPr>
      <t>(2)</t>
    </r>
    <r>
      <rPr>
        <sz val="14"/>
        <rFont val="Arial"/>
        <family val="2"/>
      </rPr>
      <t xml:space="preserve"> Les modifications de conventions comptables font référence aux modifications qui sont obligatoires ou optionnelles à l'intérieur d'une norme individuelle.</t>
    </r>
  </si>
  <si>
    <t>Notes:</t>
  </si>
  <si>
    <t>À être rempli seulement par les sociétés d'État entreprise et autres entreprises publiques</t>
  </si>
  <si>
    <t>Actifs (passifs) découlant des avantages futurs :</t>
  </si>
  <si>
    <t>Prestations versées directement par la société ou autre entité après la date d'évaluation jusqu'au 31 mars (-)</t>
  </si>
  <si>
    <t>Total des régimes de retraite et des autres avantages futurs des employés (CC-2)</t>
  </si>
  <si>
    <t>Régimes de retraite</t>
  </si>
  <si>
    <t>Autres avantages futurs</t>
  </si>
  <si>
    <t>Capitalisés</t>
  </si>
  <si>
    <t>Non capitalisés</t>
  </si>
  <si>
    <t>Partie B - Rapprochement et vérification des calculs:</t>
  </si>
  <si>
    <t>Rapprochement des actifs (passifs) découlant des avantages futurs</t>
  </si>
  <si>
    <t>Actifs (passifs) découlant des avantages futurs, début de l'exercice (de l'exercice antérieur CC-2b-1)</t>
  </si>
  <si>
    <t>Charge totale pour l'exercice (de CC-2b-3)</t>
  </si>
  <si>
    <t>Prestations versés (de CC-2b-2)</t>
  </si>
  <si>
    <t>Prestations versés directement par la société après la date d'évaluation jusqu'au 31 mars:</t>
  </si>
  <si>
    <t>De l'exercice précédent (-)</t>
  </si>
  <si>
    <t>De l'exercice courant (+) (ci-dessus)</t>
  </si>
  <si>
    <t>Cotisations de l'employeur (de CC-2b-2)</t>
  </si>
  <si>
    <t>Cotisations de l'employeur après la date d'évaluation jusqu'au 31 mars:</t>
  </si>
  <si>
    <r>
      <t>Actifs (passifs) découlant des avantages futurs, fin de l'exercice</t>
    </r>
    <r>
      <rPr>
        <sz val="18"/>
        <rFont val="Arial"/>
        <family val="2"/>
      </rPr>
      <t xml:space="preserve"> </t>
    </r>
  </si>
  <si>
    <t>Actifs (passifs) découlant des avantages futurs, nette de la provision pour moins-value, fin de l'exercice selon partie A</t>
  </si>
  <si>
    <t>Différence - à être expliqué ci-dessous le cas échéant</t>
  </si>
  <si>
    <t>Rapprochement des gains (pertes) actuariels non amortis</t>
  </si>
  <si>
    <t>Perte (gain) nette actuarielle non amortie, début de l'exercice (de l'exercie antérieur CC-2b-1)</t>
  </si>
  <si>
    <t>Perte (gain) actuarielle de l'exercice courant:</t>
  </si>
  <si>
    <t>Obligation au titre de prestations constituées (de CC-2b-2)</t>
  </si>
  <si>
    <t xml:space="preserve">Total gain (perte) actuariel de l'exercice courant </t>
  </si>
  <si>
    <t>Amortissement du gain (perte) actuariel durant l'exercice (de CC-2b-3)</t>
  </si>
  <si>
    <t>Amortissement accéléré du gain (perte) actuariel selon (de CC-2b-3):</t>
  </si>
  <si>
    <t>- Modifications aux régimes</t>
  </si>
  <si>
    <t>- Compressions aux régimes</t>
  </si>
  <si>
    <t>- Règlements de régimes</t>
  </si>
  <si>
    <t>Autres -</t>
  </si>
  <si>
    <t>Gain (perte) actuariel net non amorti, fin de l'exercice</t>
  </si>
  <si>
    <t>Gain (perte) actuariel net non amorti, fin de l'exercice selon partie A</t>
  </si>
  <si>
    <t>Régimes de retraite et autres avantages futurs des employés</t>
  </si>
  <si>
    <t>(S'applique seulement aux sociétés d'État et autres entités consolidées)</t>
  </si>
  <si>
    <r>
      <t xml:space="preserve">Obligation au titre des prestations constituées, début de l'exercice </t>
    </r>
    <r>
      <rPr>
        <b/>
        <vertAlign val="superscript"/>
        <sz val="18"/>
        <rFont val="Arial"/>
        <family val="2"/>
      </rPr>
      <t>(1)</t>
    </r>
  </si>
  <si>
    <r>
      <t xml:space="preserve">Réévaluation unique de la perte (gain) dû au changement du taux d'escompte </t>
    </r>
    <r>
      <rPr>
        <vertAlign val="superscript"/>
        <sz val="16"/>
        <rFont val="Arial"/>
        <family val="2"/>
      </rPr>
      <t>(2)</t>
    </r>
  </si>
  <si>
    <t>Obligation au titre des prestations constituées, début de l'exercice - redressé</t>
  </si>
  <si>
    <t>Prestations acquises, nette des cotisations des employés(+)</t>
  </si>
  <si>
    <t>Règlements de régimes (-)</t>
  </si>
  <si>
    <t>Obligation au titre des prestations constituées, fin de l'exercice</t>
  </si>
  <si>
    <t>Mesuré selon la norme comptable (IFRS/NCSP/Partie V)</t>
  </si>
  <si>
    <r>
      <t xml:space="preserve">Valeur des placements, début de l'exercice </t>
    </r>
    <r>
      <rPr>
        <b/>
        <vertAlign val="superscript"/>
        <sz val="16"/>
        <rFont val="Arial"/>
        <family val="2"/>
      </rPr>
      <t>(1)</t>
    </r>
  </si>
  <si>
    <t>Rendement réel sur les placements:</t>
  </si>
  <si>
    <t>- Rendement prévu sur la valeur moyenne des placements (+)</t>
  </si>
  <si>
    <r>
      <t xml:space="preserve">- Gains actuariels ou (pertes) actuarielles (+/-) </t>
    </r>
    <r>
      <rPr>
        <vertAlign val="superscript"/>
        <sz val="16"/>
        <rFont val="Arial"/>
        <family val="2"/>
      </rPr>
      <t>(3)</t>
    </r>
  </si>
  <si>
    <t>Règlement de régimes (-)</t>
  </si>
  <si>
    <t>Valeur des placements, fin de l'exercice</t>
  </si>
  <si>
    <t>Évaluation selon (valeur lié au marché/juste valeur)</t>
  </si>
  <si>
    <t>Juste valeur des placements totaux, fin de l'exercice</t>
  </si>
  <si>
    <r>
      <t xml:space="preserve">Taux de rendement réel des placements de retraite </t>
    </r>
    <r>
      <rPr>
        <b/>
        <vertAlign val="superscript"/>
        <sz val="16"/>
        <rFont val="Arial"/>
        <family val="2"/>
      </rPr>
      <t>(4)</t>
    </r>
  </si>
  <si>
    <t>- Période de lissage</t>
  </si>
  <si>
    <t>- Limite au-dessus duquel le montant excédentaire est constaté immédiatement</t>
  </si>
  <si>
    <t>- Période d'amortissement (préciser : durée moyenne estimative du reste de la carrière active, immédiatement, autre type de période)</t>
  </si>
  <si>
    <t>- Commence dans la période des gains ou pertes actuarielles (Oui/Non)</t>
  </si>
  <si>
    <t>- Commence dans la période suivants les gains ou pertes actuarielles (Oui/Non)</t>
  </si>
  <si>
    <r>
      <t xml:space="preserve"> </t>
    </r>
    <r>
      <rPr>
        <b/>
        <vertAlign val="superscript"/>
        <sz val="16"/>
        <rFont val="Arial"/>
        <family val="2"/>
      </rPr>
      <t>(1)</t>
    </r>
  </si>
  <si>
    <t>Montant rapporté sur la formule CC de l'exercice précédent.</t>
  </si>
  <si>
    <r>
      <t xml:space="preserve"> </t>
    </r>
    <r>
      <rPr>
        <b/>
        <vertAlign val="superscript"/>
        <sz val="16"/>
        <rFont val="Arial"/>
        <family val="2"/>
      </rPr>
      <t>(2)</t>
    </r>
  </si>
  <si>
    <t>Ceci s'applique aux sociétés d'État et autres entités consolidées qui ont adoptés les IFRS, et qui doivent reporter l'obligation au titre des prestations constituées pour les régimes de retraite capitalisés selon les NCSP dans les formulaires CC.</t>
  </si>
  <si>
    <r>
      <t xml:space="preserve"> </t>
    </r>
    <r>
      <rPr>
        <b/>
        <vertAlign val="superscript"/>
        <sz val="16"/>
        <rFont val="Arial"/>
        <family val="2"/>
      </rPr>
      <t>(3)</t>
    </r>
  </si>
  <si>
    <t>Les gains actuariels/pertes actuarielles représentent la différence entre le rendement réel et le rendement prévu des placements : Rendement Réel - Rendement Prévu = (Gains) actuariels/Pertes actuarielles.</t>
  </si>
  <si>
    <r>
      <t xml:space="preserve"> </t>
    </r>
    <r>
      <rPr>
        <b/>
        <vertAlign val="superscript"/>
        <sz val="16"/>
        <rFont val="Arial"/>
        <family val="2"/>
      </rPr>
      <t>(4)</t>
    </r>
  </si>
  <si>
    <t>Le taux de rendement des placements devrait être calculé selon une méthode pondérée par un coefficient temps.</t>
  </si>
  <si>
    <t>Prestations acquises, nette des cotisations des employés (de CC-2b-2)</t>
  </si>
  <si>
    <t>Coût des modifications aux régimes (de CC-2b-2)</t>
  </si>
  <si>
    <t>Pertes (gains) sur compressions aux régimes (de CC-2b-2)</t>
  </si>
  <si>
    <t>Pertes (gains) sur règlement de régimes (de CC-2b-2)</t>
  </si>
  <si>
    <t xml:space="preserve">- Modifications aux régimes </t>
  </si>
  <si>
    <t xml:space="preserve">- Règlements de régimes </t>
  </si>
  <si>
    <t>Intérêts sur l'obligation moyenne au titre des prestations constituées (de CC-2b-2)</t>
  </si>
  <si>
    <t>Rendement prévu sur la valeur moyenne des placements (de CC-2b-2)</t>
  </si>
  <si>
    <t>Charge totale pour l'exercice</t>
  </si>
  <si>
    <t>Aperçu des régimes d'avantages sociaux :</t>
  </si>
  <si>
    <t>Régimes à prestations déterminées capitalisées:</t>
  </si>
  <si>
    <t>Régimes à prestations déterminées non capitalisées:</t>
  </si>
  <si>
    <t>Régimes de retraite interemployeurs comptabilisés comme des régimes de retraite à cotisations déterminées :</t>
  </si>
  <si>
    <t>Autres avantages futurs des employés (i.e. Prestations de départ, Indemnisation des accidentés du travail, Plan de santé, Plan de soins dentaires, Assurance-vie, etc.) :</t>
  </si>
  <si>
    <t>Aperçu de la politique de financement:</t>
  </si>
  <si>
    <t>Aperçu des changements significatifs apportés aux régimes au cours de l'exercice, si applicable :</t>
  </si>
  <si>
    <t xml:space="preserve">Règlement de régimes </t>
  </si>
  <si>
    <t>Aux régimes à prestations déterminées non capitalisés</t>
  </si>
  <si>
    <t>Aux régimes des autres avantages futurs des employés (régimes contributifs)</t>
  </si>
  <si>
    <t>Pour les régimes de pension à prestations déterminées capitalisées</t>
  </si>
  <si>
    <t>Pour les régimes de pension à prestations déterminées non capitalisées</t>
  </si>
  <si>
    <t>Pour les régimes des autres avantages futurs des employés à prestations déterminées</t>
  </si>
  <si>
    <t xml:space="preserve">Hypothèses, évaluations actuarielles et analyse de sensibilité </t>
  </si>
  <si>
    <t>Obligation au titre des prestations constituées</t>
  </si>
  <si>
    <r>
      <t xml:space="preserve">Taux d'actualisation </t>
    </r>
    <r>
      <rPr>
        <vertAlign val="superscript"/>
        <sz val="16"/>
        <rFont val="Arial"/>
        <family val="2"/>
      </rPr>
      <t>(1)</t>
    </r>
  </si>
  <si>
    <t>(base - préciser)</t>
  </si>
  <si>
    <t>Durée moyenne estimative du reste de la carrière pour chacun des régimes</t>
  </si>
  <si>
    <t>(Nom du régime)</t>
  </si>
  <si>
    <t>Évaluations actuarielles:</t>
  </si>
  <si>
    <t>Date de l'évaluation la plus récente effectuée aux fins de capitalisation</t>
  </si>
  <si>
    <t>Effet potentiel sur les obligations au titre des prestations constituées causé par :</t>
  </si>
  <si>
    <t>La base utilisée du taux d'actualisation doit être précisée (i.e. retour sur placements prévus, le coût du financement de la société d'État ou autre entité, obligation de sociétés AA).</t>
  </si>
  <si>
    <t>Bref aperçu du régime de retraite, si différent de la description du rapport annuel de l'exercice précédent</t>
  </si>
  <si>
    <t>Actifs des régimes (de CC-2b-2)</t>
  </si>
  <si>
    <t>Réévaluation unique de la perte (gain) due au changement du taux d'actualisation (de CC-2b-2)</t>
  </si>
  <si>
    <t>Avantages et charges d'intérêts</t>
  </si>
  <si>
    <t>- Niveau prévu vers lequel baisse le taux tendanciel</t>
  </si>
  <si>
    <t>Une hausse de 1% des taux tendanciels hypothétiques du coût des soins de santé</t>
  </si>
  <si>
    <t>Une baisse de 1% des taux tendanciels hypothétiques du coût des soins de santé</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</si>
</sst>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numFmt numFmtId="181" formatCode="0.0%"/>
    <numFmt numFmtId="182" formatCode="dd\-mmm\-yyyy"/>
    <numFmt numFmtId="183" formatCode="#,##0.0"/>
    <numFmt numFmtId="184" formatCode="[$-F800]dddd\,\ mmmm\ dd\,\ yyyy"/>
    <numFmt numFmtId="185" formatCode="#,##0.00\ &quot;$&quot;"/>
    <numFmt numFmtId="186" formatCode="[$-C0C]d\ mmmm\,\ yyyy;@"/>
    <numFmt numFmtId="187" formatCode="[$-409]mmmm\ d\,\ yyyy;@"/>
    <numFmt numFmtId="188" formatCode="[$-409]dddd\,\ mmmm\ dd\,\ yyyy"/>
    <numFmt numFmtId="189" formatCode="[$-1009]mmmm\ d\,\ yyyy"/>
    <numFmt numFmtId="190" formatCode="[$-1009]mmmm\ d\,\ yyyy;@"/>
    <numFmt numFmtId="191" formatCode="dd/mm/yyyy;@"/>
    <numFmt numFmtId="192" formatCode="_(* #,##0_);_(* \(#,##0\);_(* &quot;-&quot;??_);_(@_)"/>
    <numFmt numFmtId="193" formatCode="_-* #,##0_-;\-* #,##0_-;_-* &quot;-&quot;??_-;_-@_-"/>
  </numFmts>
  <fonts count="105">
    <font>
      <sz val="12"/>
      <name val="Arial"/>
      <family val="0"/>
    </font>
    <font>
      <sz val="11"/>
      <color indexed="8"/>
      <name val="Calibri"/>
      <family val="2"/>
    </font>
    <font>
      <sz val="12"/>
      <color indexed="8"/>
      <name val="Arial"/>
      <family val="2"/>
    </font>
    <font>
      <sz val="14"/>
      <color indexed="8"/>
      <name val="Arial"/>
      <family val="2"/>
    </font>
    <font>
      <sz val="16"/>
      <color indexed="10"/>
      <name val="Arial"/>
      <family val="2"/>
    </font>
    <font>
      <b/>
      <sz val="14"/>
      <color indexed="8"/>
      <name val="Arial"/>
      <family val="2"/>
    </font>
    <font>
      <sz val="16"/>
      <color indexed="8"/>
      <name val="Arial"/>
      <family val="2"/>
    </font>
    <font>
      <b/>
      <sz val="16"/>
      <color indexed="8"/>
      <name val="Arial"/>
      <family val="2"/>
    </font>
    <font>
      <b/>
      <sz val="18"/>
      <color indexed="8"/>
      <name val="Arial"/>
      <family val="2"/>
    </font>
    <font>
      <b/>
      <sz val="14"/>
      <color indexed="12"/>
      <name val="Arial"/>
      <family val="2"/>
    </font>
    <font>
      <sz val="14"/>
      <color indexed="12"/>
      <name val="Arial"/>
      <family val="2"/>
    </font>
    <font>
      <sz val="12"/>
      <color indexed="10"/>
      <name val="Arial"/>
      <family val="2"/>
    </font>
    <font>
      <sz val="14"/>
      <color indexed="10"/>
      <name val="Arial"/>
      <family val="2"/>
    </font>
    <font>
      <sz val="12"/>
      <color indexed="12"/>
      <name val="Arial"/>
      <family val="2"/>
    </font>
    <font>
      <sz val="18"/>
      <color indexed="8"/>
      <name val="Arial"/>
      <family val="2"/>
    </font>
    <font>
      <b/>
      <sz val="12"/>
      <color indexed="8"/>
      <name val="Arial"/>
      <family val="2"/>
    </font>
    <font>
      <b/>
      <i/>
      <sz val="16"/>
      <color indexed="8"/>
      <name val="Arial"/>
      <family val="2"/>
    </font>
    <font>
      <b/>
      <i/>
      <sz val="14"/>
      <color indexed="8"/>
      <name val="Arial"/>
      <family val="2"/>
    </font>
    <font>
      <b/>
      <i/>
      <sz val="18"/>
      <color indexed="8"/>
      <name val="Arial"/>
      <family val="2"/>
    </font>
    <font>
      <sz val="15"/>
      <color indexed="8"/>
      <name val="Arial"/>
      <family val="2"/>
    </font>
    <font>
      <sz val="10"/>
      <color indexed="12"/>
      <name val="Arial"/>
      <family val="2"/>
    </font>
    <font>
      <sz val="16"/>
      <color indexed="8"/>
      <name val="Tahoma"/>
      <family val="2"/>
    </font>
    <font>
      <b/>
      <sz val="17"/>
      <color indexed="8"/>
      <name val="Arial"/>
      <family val="2"/>
    </font>
    <font>
      <b/>
      <u val="single"/>
      <sz val="18"/>
      <color indexed="8"/>
      <name val="Arial"/>
      <family val="2"/>
    </font>
    <font>
      <b/>
      <sz val="14"/>
      <name val="Arial"/>
      <family val="2"/>
    </font>
    <font>
      <b/>
      <sz val="12"/>
      <name val="Arial"/>
      <family val="2"/>
    </font>
    <font>
      <sz val="14"/>
      <name val="Arial"/>
      <family val="2"/>
    </font>
    <font>
      <b/>
      <sz val="18"/>
      <name val="Arial"/>
      <family val="2"/>
    </font>
    <font>
      <sz val="18"/>
      <name val="Arial"/>
      <family val="2"/>
    </font>
    <font>
      <b/>
      <u val="single"/>
      <sz val="14"/>
      <color indexed="8"/>
      <name val="Arial"/>
      <family val="2"/>
    </font>
    <font>
      <u val="single"/>
      <sz val="14"/>
      <color indexed="12"/>
      <name val="Arial"/>
      <family val="2"/>
    </font>
    <font>
      <b/>
      <sz val="16"/>
      <name val="Arial"/>
      <family val="2"/>
    </font>
    <font>
      <sz val="16"/>
      <name val="Arial"/>
      <family val="2"/>
    </font>
    <font>
      <b/>
      <u val="single"/>
      <sz val="16"/>
      <color indexed="8"/>
      <name val="Arial"/>
      <family val="2"/>
    </font>
    <font>
      <b/>
      <u val="single"/>
      <sz val="17"/>
      <color indexed="8"/>
      <name val="Arial"/>
      <family val="2"/>
    </font>
    <font>
      <i/>
      <sz val="14"/>
      <color indexed="8"/>
      <name val="Arial"/>
      <family val="2"/>
    </font>
    <font>
      <i/>
      <sz val="11"/>
      <color indexed="8"/>
      <name val="Arial"/>
      <family val="2"/>
    </font>
    <font>
      <sz val="9"/>
      <name val="Arial"/>
      <family val="2"/>
    </font>
    <font>
      <sz val="10"/>
      <name val="Arial"/>
      <family val="2"/>
    </font>
    <font>
      <b/>
      <i/>
      <sz val="16"/>
      <name val="Arial"/>
      <family val="2"/>
    </font>
    <font>
      <i/>
      <sz val="16"/>
      <name val="Arial"/>
      <family val="2"/>
    </font>
    <font>
      <i/>
      <sz val="12"/>
      <name val="Arial"/>
      <family val="2"/>
    </font>
    <font>
      <i/>
      <sz val="14"/>
      <name val="Arial"/>
      <family val="2"/>
    </font>
    <font>
      <i/>
      <sz val="16"/>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name val="Arial"/>
      <family val="2"/>
    </font>
    <font>
      <b/>
      <vertAlign val="superscript"/>
      <sz val="16"/>
      <name val="Arial"/>
      <family val="2"/>
    </font>
    <font>
      <b/>
      <vertAlign val="superscript"/>
      <sz val="14"/>
      <color indexed="8"/>
      <name val="Arial"/>
      <family val="2"/>
    </font>
    <font>
      <b/>
      <vertAlign val="superscript"/>
      <sz val="16"/>
      <color indexed="8"/>
      <name val="Arial"/>
      <family val="2"/>
    </font>
    <font>
      <vertAlign val="superscript"/>
      <sz val="16"/>
      <color indexed="8"/>
      <name val="Arial"/>
      <family val="2"/>
    </font>
    <font>
      <b/>
      <vertAlign val="superscript"/>
      <sz val="18"/>
      <color indexed="8"/>
      <name val="Arial"/>
      <family val="2"/>
    </font>
    <font>
      <vertAlign val="superscript"/>
      <sz val="14"/>
      <color indexed="8"/>
      <name val="Arial"/>
      <family val="2"/>
    </font>
    <font>
      <vertAlign val="superscript"/>
      <sz val="14"/>
      <name val="Arial"/>
      <family val="2"/>
    </font>
    <font>
      <vertAlign val="superscript"/>
      <sz val="18"/>
      <color indexed="8"/>
      <name val="Arial"/>
      <family val="2"/>
    </font>
    <font>
      <b/>
      <vertAlign val="superscript"/>
      <sz val="18"/>
      <name val="Arial"/>
      <family val="2"/>
    </font>
    <font>
      <vertAlign val="superscript"/>
      <sz val="12"/>
      <name val="Arial"/>
      <family val="2"/>
    </font>
    <font>
      <vertAlign val="superscript"/>
      <sz val="12"/>
      <color indexed="8"/>
      <name val="Arial"/>
      <family val="2"/>
    </font>
    <font>
      <vertAlign val="superscript"/>
      <sz val="16"/>
      <name val="Arial"/>
      <family val="2"/>
    </font>
    <font>
      <b/>
      <sz val="10"/>
      <name val="Arial"/>
      <family val="2"/>
    </font>
    <font>
      <sz val="10"/>
      <color indexed="10"/>
      <name val="Arial"/>
      <family val="2"/>
    </font>
    <font>
      <u val="single"/>
      <sz val="6.6"/>
      <color indexed="12"/>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6"/>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5"/>
      <color theme="1"/>
      <name val="Arial"/>
      <family val="2"/>
    </font>
    <font>
      <sz val="12"/>
      <color theme="1"/>
      <name val="Arial"/>
      <family val="2"/>
    </font>
    <font>
      <b/>
      <sz val="18"/>
      <color theme="1"/>
      <name val="Arial"/>
      <family val="2"/>
    </font>
    <font>
      <b/>
      <sz val="16"/>
      <color theme="1"/>
      <name val="Arial"/>
      <family val="2"/>
    </font>
    <font>
      <sz val="16"/>
      <color theme="1"/>
      <name val="Arial"/>
      <family val="2"/>
    </font>
    <font>
      <b/>
      <sz val="14"/>
      <color theme="1"/>
      <name val="Arial"/>
      <family val="2"/>
    </font>
    <font>
      <sz val="14"/>
      <color theme="1"/>
      <name val="Arial"/>
      <family val="2"/>
    </font>
    <font>
      <sz val="12"/>
      <color rgb="FFFF0000"/>
      <name val="Arial"/>
      <family val="2"/>
    </font>
    <font>
      <sz val="10"/>
      <color theme="1"/>
      <name val="Arial"/>
      <family val="2"/>
    </font>
    <font>
      <sz val="18"/>
      <color theme="1"/>
      <name val="Arial"/>
      <family val="2"/>
    </font>
  </fonts>
  <fills count="7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5"/>
        <bgColor indexed="64"/>
      </patternFill>
    </fill>
    <fill>
      <patternFill patternType="solid">
        <fgColor indexed="15"/>
        <bgColor indexed="64"/>
      </patternFill>
    </fill>
    <fill>
      <patternFill patternType="solid">
        <fgColor indexed="22"/>
        <bgColor indexed="64"/>
      </patternFill>
    </fill>
    <fill>
      <patternFill patternType="gray0625">
        <fgColor indexed="9"/>
        <bgColor indexed="9"/>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
      <patternFill patternType="solid">
        <fgColor rgb="FFFF99FF"/>
        <bgColor indexed="64"/>
      </patternFill>
    </fill>
    <fill>
      <patternFill patternType="solid">
        <fgColor rgb="FFFF99FF"/>
        <bgColor indexed="64"/>
      </patternFill>
    </fill>
    <fill>
      <patternFill patternType="solid">
        <fgColor rgb="FFFF99FF"/>
        <bgColor indexed="64"/>
      </patternFill>
    </fill>
    <fill>
      <patternFill patternType="solid">
        <fgColor theme="0" tint="-0.24997000396251678"/>
        <bgColor indexed="64"/>
      </patternFill>
    </fill>
    <fill>
      <patternFill patternType="solid">
        <fgColor theme="0" tint="-0.24997000396251678"/>
        <bgColor indexed="64"/>
      </patternFill>
    </fill>
  </fills>
  <borders count="21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dotted">
        <color indexed="8"/>
      </top>
      <bottom/>
    </border>
    <border>
      <left/>
      <right/>
      <top style="double">
        <color indexed="8"/>
      </top>
      <bottom/>
    </border>
    <border>
      <left style="thin">
        <color indexed="8"/>
      </left>
      <right/>
      <top style="thin">
        <color indexed="8"/>
      </top>
      <bottom/>
    </border>
    <border>
      <left style="thin">
        <color indexed="8"/>
      </left>
      <right/>
      <top/>
      <bottom/>
    </border>
    <border>
      <left/>
      <right/>
      <top style="thin">
        <color indexed="8"/>
      </top>
      <bottom/>
    </border>
    <border>
      <left style="thin">
        <color indexed="8"/>
      </left>
      <right/>
      <top style="dotted">
        <color indexed="8"/>
      </top>
      <bottom/>
    </border>
    <border>
      <left style="medium">
        <color indexed="8"/>
      </left>
      <right/>
      <top/>
      <bottom/>
    </border>
    <border>
      <left style="double">
        <color indexed="8"/>
      </left>
      <right/>
      <top style="thin">
        <color indexed="8"/>
      </top>
      <bottom/>
    </border>
    <border>
      <left style="double">
        <color indexed="8"/>
      </left>
      <right/>
      <top/>
      <bottom/>
    </border>
    <border>
      <left style="thin">
        <color indexed="23"/>
      </left>
      <right/>
      <top style="thin">
        <color indexed="8"/>
      </top>
      <bottom/>
    </border>
    <border>
      <left style="thin">
        <color indexed="8"/>
      </left>
      <right/>
      <top style="medium">
        <color indexed="8"/>
      </top>
      <bottom/>
    </border>
    <border>
      <left style="thin">
        <color indexed="8"/>
      </left>
      <right/>
      <top style="double">
        <color indexed="8"/>
      </top>
      <bottom/>
    </border>
    <border>
      <left/>
      <right style="thin"/>
      <top/>
      <bottom style="thin"/>
    </border>
    <border>
      <left style="thin">
        <color indexed="8"/>
      </left>
      <right/>
      <top style="thin">
        <color indexed="9"/>
      </top>
      <bottom/>
    </border>
    <border>
      <left/>
      <right/>
      <top style="thin">
        <color indexed="9"/>
      </top>
      <bottom/>
    </border>
    <border>
      <left style="medium">
        <color indexed="8"/>
      </left>
      <right/>
      <top style="medium">
        <color indexed="8"/>
      </top>
      <bottom/>
    </border>
    <border>
      <left/>
      <right/>
      <top style="medium">
        <color indexed="8"/>
      </top>
      <bottom/>
    </border>
    <border>
      <left style="thin">
        <color indexed="8"/>
      </left>
      <right style="thin">
        <color indexed="8"/>
      </right>
      <top style="thin">
        <color indexed="8"/>
      </top>
      <bottom style="thin"/>
    </border>
    <border>
      <left/>
      <right style="thin">
        <color indexed="8"/>
      </right>
      <top/>
      <bottom style="dashed">
        <color indexed="8"/>
      </bottom>
    </border>
    <border>
      <left style="thin"/>
      <right style="thin"/>
      <top style="thin"/>
      <bottom style="thin"/>
    </border>
    <border>
      <left/>
      <right style="thin"/>
      <top style="thin"/>
      <bottom style="thin"/>
    </border>
    <border>
      <left style="thin"/>
      <right style="thin">
        <color indexed="8"/>
      </right>
      <top style="thin"/>
      <bottom style="thin"/>
    </border>
    <border>
      <left style="thin">
        <color indexed="8"/>
      </left>
      <right style="thin">
        <color indexed="8"/>
      </right>
      <top style="thin">
        <color indexed="8"/>
      </top>
      <bottom/>
    </border>
    <border>
      <left style="thin">
        <color indexed="8"/>
      </left>
      <right/>
      <top style="thin">
        <color indexed="8"/>
      </top>
      <bottom style="thin"/>
    </border>
    <border>
      <left/>
      <right/>
      <top style="thin">
        <color indexed="8"/>
      </top>
      <bottom style="thin"/>
    </border>
    <border>
      <left style="thin">
        <color indexed="8"/>
      </left>
      <right/>
      <top/>
      <bottom style="thin"/>
    </border>
    <border>
      <left/>
      <right/>
      <top/>
      <bottom style="thin"/>
    </border>
    <border>
      <left style="thin">
        <color indexed="8"/>
      </left>
      <right style="thin">
        <color indexed="8"/>
      </right>
      <top/>
      <bottom style="thin"/>
    </border>
    <border>
      <left style="thin">
        <color indexed="8"/>
      </left>
      <right/>
      <top style="dotted">
        <color indexed="8"/>
      </top>
      <bottom style="medium"/>
    </border>
    <border>
      <left/>
      <right/>
      <top style="dotted">
        <color indexed="8"/>
      </top>
      <bottom style="medium"/>
    </border>
    <border>
      <left style="thin">
        <color indexed="8"/>
      </left>
      <right/>
      <top style="thin">
        <color indexed="8"/>
      </top>
      <bottom style="medium"/>
    </border>
    <border>
      <left style="double">
        <color indexed="8"/>
      </left>
      <right/>
      <top style="thin">
        <color indexed="8"/>
      </top>
      <bottom style="medium"/>
    </border>
    <border>
      <left style="thin">
        <color indexed="8"/>
      </left>
      <right style="thin">
        <color indexed="8"/>
      </right>
      <top style="thin">
        <color indexed="8"/>
      </top>
      <bottom style="medium"/>
    </border>
    <border>
      <left/>
      <right/>
      <top/>
      <bottom style="medium"/>
    </border>
    <border>
      <left style="thin"/>
      <right style="thin"/>
      <top style="thin"/>
      <bottom style="double"/>
    </border>
    <border>
      <left style="thin"/>
      <right style="thin"/>
      <top/>
      <bottom style="double"/>
    </border>
    <border>
      <left style="thin"/>
      <right style="thin"/>
      <top/>
      <bottom style="thin"/>
    </border>
    <border>
      <left style="thin"/>
      <right/>
      <top style="thin">
        <color indexed="8"/>
      </top>
      <bottom/>
    </border>
    <border>
      <left style="thin"/>
      <right/>
      <top style="thin">
        <color indexed="23"/>
      </top>
      <bottom/>
    </border>
    <border>
      <left/>
      <right/>
      <top style="thin">
        <color indexed="8"/>
      </top>
      <bottom style="medium"/>
    </border>
    <border>
      <left/>
      <right style="double"/>
      <top style="thin">
        <color indexed="8"/>
      </top>
      <bottom/>
    </border>
    <border>
      <left style="thin">
        <color indexed="8"/>
      </left>
      <right style="double"/>
      <top style="thin">
        <color indexed="8"/>
      </top>
      <bottom/>
    </border>
    <border>
      <left style="thin">
        <color indexed="8"/>
      </left>
      <right style="double"/>
      <top style="thin">
        <color indexed="8"/>
      </top>
      <bottom style="medium"/>
    </border>
    <border>
      <left style="thin"/>
      <right style="double"/>
      <top/>
      <bottom style="thin">
        <color indexed="8"/>
      </bottom>
    </border>
    <border>
      <left style="thin">
        <color indexed="8"/>
      </left>
      <right style="thin"/>
      <top style="dotted">
        <color indexed="8"/>
      </top>
      <bottom/>
    </border>
    <border>
      <left style="thin"/>
      <right style="thin"/>
      <top style="dotted">
        <color indexed="8"/>
      </top>
      <bottom/>
    </border>
    <border>
      <left style="thin"/>
      <right style="thin"/>
      <top style="dotted">
        <color indexed="8"/>
      </top>
      <bottom style="thin"/>
    </border>
    <border>
      <left style="thin">
        <color indexed="8"/>
      </left>
      <right style="thin"/>
      <top style="dotted">
        <color indexed="8"/>
      </top>
      <bottom style="thin"/>
    </border>
    <border>
      <left/>
      <right style="thin"/>
      <top style="dotted">
        <color indexed="8"/>
      </top>
      <bottom style="thin"/>
    </border>
    <border>
      <left style="thin"/>
      <right style="thin"/>
      <top/>
      <bottom/>
    </border>
    <border>
      <left style="thin"/>
      <right style="thin"/>
      <top style="dotted">
        <color indexed="8"/>
      </top>
      <bottom style="dotted">
        <color indexed="8"/>
      </bottom>
    </border>
    <border>
      <left/>
      <right/>
      <top style="thin"/>
      <bottom/>
    </border>
    <border>
      <left style="thin"/>
      <right style="thin"/>
      <top style="thin"/>
      <bottom/>
    </border>
    <border>
      <left style="thin">
        <color indexed="8"/>
      </left>
      <right style="thin"/>
      <top/>
      <bottom/>
    </border>
    <border>
      <left/>
      <right/>
      <top style="thin"/>
      <bottom style="thin"/>
    </border>
    <border>
      <left/>
      <right/>
      <top style="thin"/>
      <bottom style="double"/>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style="thin"/>
      <right/>
      <top style="dotted">
        <color indexed="8"/>
      </top>
      <bottom/>
    </border>
    <border>
      <left style="medium">
        <color indexed="8"/>
      </left>
      <right style="medium">
        <color indexed="8"/>
      </right>
      <top style="medium">
        <color indexed="8"/>
      </top>
      <bottom style="medium">
        <color indexed="8"/>
      </bottom>
    </border>
    <border>
      <left/>
      <right style="thin"/>
      <top style="thin">
        <color indexed="8"/>
      </top>
      <bottom style="thin"/>
    </border>
    <border>
      <left style="double">
        <color indexed="8"/>
      </left>
      <right style="thin"/>
      <top style="thin">
        <color indexed="8"/>
      </top>
      <bottom/>
    </border>
    <border>
      <left style="thin"/>
      <right/>
      <top/>
      <bottom style="medium"/>
    </border>
    <border>
      <left style="double">
        <color indexed="8"/>
      </left>
      <right style="thin"/>
      <top style="thin">
        <color indexed="8"/>
      </top>
      <bottom style="medium"/>
    </border>
    <border>
      <left style="double">
        <color indexed="8"/>
      </left>
      <right/>
      <top/>
      <bottom style="thin"/>
    </border>
    <border>
      <left style="medium">
        <color indexed="8"/>
      </left>
      <right/>
      <top style="dotted">
        <color indexed="8"/>
      </top>
      <bottom/>
    </border>
    <border>
      <left/>
      <right/>
      <top style="double">
        <color indexed="9"/>
      </top>
      <bottom/>
    </border>
    <border>
      <left style="thin"/>
      <right style="thin">
        <color indexed="8"/>
      </right>
      <top style="thin">
        <color indexed="23"/>
      </top>
      <bottom/>
    </border>
    <border>
      <left style="thin">
        <color indexed="8"/>
      </left>
      <right/>
      <top style="medium">
        <color indexed="8"/>
      </top>
      <bottom style="double"/>
    </border>
    <border>
      <left style="thin">
        <color indexed="8"/>
      </left>
      <right style="thin">
        <color indexed="8"/>
      </right>
      <top style="medium">
        <color indexed="8"/>
      </top>
      <bottom style="double"/>
    </border>
    <border>
      <left style="thin">
        <color indexed="8"/>
      </left>
      <right style="thin"/>
      <top style="thin"/>
      <bottom style="thin"/>
    </border>
    <border>
      <left style="thin">
        <color indexed="8"/>
      </left>
      <right/>
      <top/>
      <bottom style="thin">
        <color indexed="8"/>
      </bottom>
    </border>
    <border>
      <left style="thin">
        <color indexed="8"/>
      </left>
      <right style="thin">
        <color indexed="8"/>
      </right>
      <top/>
      <bottom/>
    </border>
    <border>
      <left style="thin">
        <color indexed="8"/>
      </left>
      <right style="thin">
        <color indexed="8"/>
      </right>
      <top style="dotted">
        <color indexed="8"/>
      </top>
      <bottom/>
    </border>
    <border>
      <left style="thin">
        <color indexed="8"/>
      </left>
      <right style="thin"/>
      <top style="thin">
        <color indexed="8"/>
      </top>
      <bottom style="thin"/>
    </border>
    <border>
      <left style="thin"/>
      <right style="thin">
        <color indexed="8"/>
      </right>
      <top style="thin"/>
      <bottom style="dotted">
        <color indexed="8"/>
      </bottom>
    </border>
    <border>
      <left/>
      <right/>
      <top/>
      <bottom style="double"/>
    </border>
    <border>
      <left style="thin"/>
      <right/>
      <top style="dotted">
        <color indexed="8"/>
      </top>
      <bottom style="thin"/>
    </border>
    <border>
      <left style="thin">
        <color indexed="8"/>
      </left>
      <right style="thin">
        <color indexed="8"/>
      </right>
      <top style="dotted">
        <color indexed="8"/>
      </top>
      <bottom style="thin"/>
    </border>
    <border>
      <left style="medium"/>
      <right style="medium"/>
      <top style="medium"/>
      <bottom style="medium"/>
    </border>
    <border>
      <left/>
      <right/>
      <top/>
      <bottom style="dashed"/>
    </border>
    <border>
      <left/>
      <right/>
      <top/>
      <bottom style="dotted"/>
    </border>
    <border>
      <left/>
      <right style="thin"/>
      <top/>
      <bottom style="dashed"/>
    </border>
    <border>
      <left style="thin"/>
      <right/>
      <top style="thin">
        <color indexed="8"/>
      </top>
      <bottom style="thin"/>
    </border>
    <border>
      <left style="thin">
        <color indexed="8"/>
      </left>
      <right style="thin">
        <color indexed="8"/>
      </right>
      <top style="thin"/>
      <bottom style="thin">
        <color indexed="8"/>
      </bottom>
    </border>
    <border>
      <left/>
      <right style="thin"/>
      <top/>
      <bottom style="dotted"/>
    </border>
    <border>
      <left style="thin"/>
      <right/>
      <top style="thin"/>
      <bottom style="thin"/>
    </border>
    <border>
      <left style="thin">
        <color indexed="8"/>
      </left>
      <right/>
      <top style="thin">
        <color indexed="8"/>
      </top>
      <bottom style="double">
        <color indexed="8"/>
      </bottom>
    </border>
    <border>
      <left style="thin"/>
      <right style="thin"/>
      <top style="thin">
        <color indexed="8"/>
      </top>
      <bottom/>
    </border>
    <border>
      <left/>
      <right style="thin">
        <color indexed="8"/>
      </right>
      <top/>
      <bottom/>
    </border>
    <border>
      <left/>
      <right style="thin">
        <color indexed="8"/>
      </right>
      <top/>
      <bottom style="thin"/>
    </border>
    <border>
      <left style="thin">
        <color indexed="8"/>
      </left>
      <right style="double">
        <color indexed="8"/>
      </right>
      <top style="thin"/>
      <bottom style="thin">
        <color indexed="8"/>
      </bottom>
    </border>
    <border>
      <left/>
      <right/>
      <top/>
      <bottom style="thin">
        <color indexed="8"/>
      </bottom>
    </border>
    <border>
      <left style="thin">
        <color indexed="8"/>
      </left>
      <right style="thin">
        <color indexed="8"/>
      </right>
      <top style="thin"/>
      <bottom style="double"/>
    </border>
    <border>
      <left/>
      <right style="thin">
        <color indexed="8"/>
      </right>
      <top style="thin">
        <color indexed="8"/>
      </top>
      <bottom/>
    </border>
    <border>
      <left style="thin">
        <color indexed="8"/>
      </left>
      <right/>
      <top style="medium"/>
      <bottom style="double"/>
    </border>
    <border>
      <left style="thin">
        <color indexed="8"/>
      </left>
      <right style="thin">
        <color indexed="8"/>
      </right>
      <top style="medium"/>
      <bottom style="double"/>
    </border>
    <border>
      <left style="thin">
        <color indexed="9"/>
      </left>
      <right/>
      <top/>
      <bottom/>
    </border>
    <border>
      <left style="thin">
        <color indexed="8"/>
      </left>
      <right/>
      <top style="dotted">
        <color indexed="9"/>
      </top>
      <bottom/>
    </border>
    <border>
      <left/>
      <right/>
      <top style="dotted">
        <color indexed="9"/>
      </top>
      <bottom/>
    </border>
    <border>
      <left style="thin">
        <color indexed="8"/>
      </left>
      <right/>
      <top style="dotted">
        <color indexed="8"/>
      </top>
      <bottom style="dotted">
        <color indexed="8"/>
      </bottom>
    </border>
    <border>
      <left style="thin"/>
      <right style="thin"/>
      <top style="thin">
        <color indexed="8"/>
      </top>
      <bottom style="thin"/>
    </border>
    <border>
      <left style="thin">
        <color indexed="8"/>
      </left>
      <right style="thin">
        <color indexed="8"/>
      </right>
      <top/>
      <bottom style="medium"/>
    </border>
    <border>
      <left style="thin">
        <color indexed="9"/>
      </left>
      <right/>
      <top style="thin">
        <color indexed="9"/>
      </top>
      <bottom/>
    </border>
    <border>
      <left style="thin">
        <color indexed="8"/>
      </left>
      <right/>
      <top style="thin"/>
      <bottom style="double"/>
    </border>
    <border>
      <left style="thin">
        <color indexed="8"/>
      </left>
      <right style="thin">
        <color indexed="8"/>
      </right>
      <top style="thin">
        <color indexed="8"/>
      </top>
      <bottom style="thin">
        <color indexed="8"/>
      </bottom>
    </border>
    <border>
      <left/>
      <right style="thin"/>
      <top style="thin">
        <color indexed="8"/>
      </top>
      <bottom/>
    </border>
    <border>
      <left/>
      <right style="thin"/>
      <top style="dotted">
        <color indexed="8"/>
      </top>
      <bottom/>
    </border>
    <border>
      <left/>
      <right style="thin"/>
      <top style="dotted">
        <color indexed="8"/>
      </top>
      <bottom style="thin">
        <color indexed="8"/>
      </bottom>
    </border>
    <border>
      <left style="thin">
        <color indexed="8"/>
      </left>
      <right/>
      <top style="dotted">
        <color indexed="8"/>
      </top>
      <bottom style="thin"/>
    </border>
    <border>
      <left/>
      <right style="thin">
        <color indexed="8"/>
      </right>
      <top/>
      <bottom style="dotted">
        <color indexed="8"/>
      </bottom>
    </border>
    <border>
      <left/>
      <right/>
      <top style="thin">
        <color indexed="8"/>
      </top>
      <bottom style="thin">
        <color indexed="8"/>
      </bottom>
    </border>
    <border>
      <left style="thin"/>
      <right/>
      <top/>
      <bottom style="dashed">
        <color indexed="8"/>
      </bottom>
    </border>
    <border>
      <left style="thin">
        <color indexed="8"/>
      </left>
      <right/>
      <top style="dashed">
        <color indexed="8"/>
      </top>
      <bottom style="dashed">
        <color indexed="8"/>
      </bottom>
    </border>
    <border>
      <left/>
      <right style="thin">
        <color indexed="8"/>
      </right>
      <top style="dashed">
        <color indexed="8"/>
      </top>
      <bottom style="dashed">
        <color indexed="8"/>
      </bottom>
    </border>
    <border>
      <left style="thin">
        <color indexed="8"/>
      </left>
      <right/>
      <top style="thin">
        <color indexed="8"/>
      </top>
      <bottom style="dashed">
        <color indexed="8"/>
      </bottom>
    </border>
    <border>
      <left/>
      <right style="thin">
        <color indexed="8"/>
      </right>
      <top style="thin">
        <color indexed="8"/>
      </top>
      <bottom style="dashed">
        <color indexed="8"/>
      </bottom>
    </border>
    <border>
      <left style="thin">
        <color indexed="8"/>
      </left>
      <right/>
      <top style="dotted">
        <color indexed="8"/>
      </top>
      <bottom style="dashed">
        <color indexed="8"/>
      </bottom>
    </border>
    <border>
      <left style="thin">
        <color indexed="8"/>
      </left>
      <right style="thin">
        <color indexed="8"/>
      </right>
      <top style="dotted">
        <color indexed="8"/>
      </top>
      <bottom style="dotted">
        <color indexed="8"/>
      </bottom>
    </border>
    <border>
      <left style="thin">
        <color indexed="8"/>
      </left>
      <right style="thin">
        <color indexed="8"/>
      </right>
      <top/>
      <bottom style="dotted">
        <color indexed="8"/>
      </bottom>
    </border>
    <border>
      <left style="thin">
        <color indexed="8"/>
      </left>
      <right/>
      <top>
        <color indexed="63"/>
      </top>
      <bottom style="double"/>
    </border>
    <border>
      <left style="thin">
        <color indexed="8"/>
      </left>
      <right style="thin">
        <color indexed="8"/>
      </right>
      <top>
        <color indexed="63"/>
      </top>
      <bottom style="double"/>
    </border>
    <border>
      <left style="thin">
        <color indexed="8"/>
      </left>
      <right/>
      <top style="thin">
        <color indexed="8"/>
      </top>
      <bottom style="double"/>
    </border>
    <border>
      <left style="thin">
        <color indexed="8"/>
      </left>
      <right/>
      <top style="thin"/>
      <bottom style="thin"/>
    </border>
    <border>
      <left style="double">
        <color indexed="8"/>
      </left>
      <right style="thin"/>
      <top>
        <color indexed="63"/>
      </top>
      <bottom/>
    </border>
    <border>
      <left style="thin">
        <color indexed="8"/>
      </left>
      <right style="double">
        <color indexed="8"/>
      </right>
      <top>
        <color indexed="63"/>
      </top>
      <bottom style="thin">
        <color indexed="8"/>
      </bottom>
    </border>
    <border>
      <left/>
      <right/>
      <top style="thin">
        <color indexed="8"/>
      </top>
      <bottom style="double"/>
    </border>
    <border>
      <left style="thin"/>
      <right/>
      <top/>
      <bottom style="dotted"/>
    </border>
    <border>
      <left style="thin">
        <color indexed="8"/>
      </left>
      <right/>
      <top/>
      <bottom style="dotted"/>
    </border>
    <border>
      <left style="thin">
        <color indexed="8"/>
      </left>
      <right style="thin">
        <color indexed="8"/>
      </right>
      <top/>
      <bottom style="dotted"/>
    </border>
    <border>
      <left>
        <color indexed="63"/>
      </left>
      <right style="thin"/>
      <top style="thin"/>
      <bottom style="double"/>
    </border>
    <border>
      <left style="thin">
        <color indexed="8"/>
      </left>
      <right style="thin"/>
      <top style="thin">
        <color indexed="8"/>
      </top>
      <bottom/>
    </border>
    <border>
      <left>
        <color indexed="63"/>
      </left>
      <right style="thin"/>
      <top/>
      <bottom style="dotted">
        <color indexed="8"/>
      </bottom>
    </border>
    <border>
      <left/>
      <right style="thin">
        <color indexed="8"/>
      </right>
      <top/>
      <bottom style="thin">
        <color indexed="8"/>
      </bottom>
    </border>
    <border>
      <left style="thin">
        <color indexed="8"/>
      </left>
      <right style="double"/>
      <top>
        <color indexed="63"/>
      </top>
      <bottom/>
    </border>
    <border>
      <left style="medium">
        <color indexed="8"/>
      </left>
      <right/>
      <top style="medium">
        <color indexed="8"/>
      </top>
      <bottom style="thin"/>
    </border>
    <border>
      <left style="thin">
        <color indexed="8"/>
      </left>
      <right/>
      <top style="medium">
        <color indexed="8"/>
      </top>
      <bottom style="thin"/>
    </border>
    <border>
      <left style="thin"/>
      <right/>
      <top style="medium"/>
      <bottom style="thin"/>
    </border>
    <border>
      <left style="thin"/>
      <right style="thin">
        <color indexed="8"/>
      </right>
      <top style="medium">
        <color indexed="8"/>
      </top>
      <bottom style="thin"/>
    </border>
    <border>
      <left style="thin"/>
      <right style="medium"/>
      <top style="medium"/>
      <bottom style="thin"/>
    </border>
    <border>
      <left style="double">
        <color indexed="8"/>
      </left>
      <right/>
      <top style="thin">
        <color indexed="8"/>
      </top>
      <bottom style="thin"/>
    </border>
    <border>
      <left style="double">
        <color indexed="8"/>
      </left>
      <right style="thin"/>
      <top style="thin">
        <color indexed="8"/>
      </top>
      <bottom style="thin"/>
    </border>
    <border>
      <left style="double">
        <color indexed="8"/>
      </left>
      <right/>
      <top style="thin"/>
      <bottom style="double"/>
    </border>
    <border>
      <left style="double"/>
      <right style="thin"/>
      <top style="thin"/>
      <bottom style="double"/>
    </border>
    <border>
      <left/>
      <right/>
      <top style="dotted">
        <color indexed="8"/>
      </top>
      <bottom style="thin"/>
    </border>
    <border>
      <left style="thin">
        <color indexed="8"/>
      </left>
      <right style="double"/>
      <top style="thin">
        <color indexed="8"/>
      </top>
      <bottom style="thin"/>
    </border>
    <border>
      <left style="double"/>
      <right style="thin"/>
      <top style="thin"/>
      <bottom style="thin"/>
    </border>
    <border>
      <left style="thin"/>
      <right style="double"/>
      <top style="thin"/>
      <bottom style="double"/>
    </border>
    <border>
      <left style="thin"/>
      <right style="thin">
        <color indexed="8"/>
      </right>
      <top style="thin"/>
      <bottom style="double"/>
    </border>
    <border>
      <left style="thin">
        <color indexed="8"/>
      </left>
      <right style="thin">
        <color indexed="8"/>
      </right>
      <top style="thin"/>
      <bottom style="thin"/>
    </border>
    <border>
      <left>
        <color indexed="63"/>
      </left>
      <right>
        <color indexed="63"/>
      </right>
      <top>
        <color indexed="63"/>
      </top>
      <bottom style="hair">
        <color indexed="8"/>
      </bottom>
    </border>
    <border>
      <left style="thin"/>
      <right style="thin">
        <color indexed="8"/>
      </right>
      <top style="medium">
        <color indexed="8"/>
      </top>
      <bottom style="double">
        <color indexed="8"/>
      </bottom>
    </border>
    <border>
      <left style="thin"/>
      <right style="thin"/>
      <top style="thin">
        <color indexed="8"/>
      </top>
      <bottom style="thin">
        <color indexed="8"/>
      </bottom>
    </border>
    <border>
      <left style="thin"/>
      <right style="thin"/>
      <top>
        <color indexed="63"/>
      </top>
      <bottom style="double">
        <color indexed="8"/>
      </bottom>
    </border>
    <border>
      <left style="thin">
        <color indexed="8"/>
      </left>
      <right style="thin"/>
      <top style="thin">
        <color indexed="8"/>
      </top>
      <bottom style="double">
        <color indexed="8"/>
      </bottom>
    </border>
    <border>
      <left/>
      <right/>
      <top/>
      <bottom style="dotted">
        <color indexed="8"/>
      </bottom>
    </border>
    <border>
      <left style="thin">
        <color indexed="8"/>
      </left>
      <right style="thin">
        <color indexed="8"/>
      </right>
      <top/>
      <bottom style="thin">
        <color indexed="8"/>
      </bottom>
    </border>
    <border>
      <left style="thin"/>
      <right style="thin">
        <color indexed="8"/>
      </right>
      <top style="thin"/>
      <bottom/>
    </border>
    <border>
      <left style="thin"/>
      <right style="thin">
        <color indexed="8"/>
      </right>
      <top/>
      <bottom style="thin">
        <color indexed="8"/>
      </bottom>
    </border>
    <border>
      <left style="thin">
        <color indexed="8"/>
      </left>
      <right style="thin">
        <color indexed="8"/>
      </right>
      <top style="thin"/>
      <bottom/>
    </border>
    <border>
      <left style="thin">
        <color indexed="8"/>
      </left>
      <right style="thin"/>
      <top style="thin"/>
      <bottom/>
    </border>
    <border>
      <left style="thin">
        <color indexed="8"/>
      </left>
      <right style="thin"/>
      <top/>
      <bottom style="thin">
        <color indexed="8"/>
      </bottom>
    </border>
    <border>
      <left style="thin"/>
      <right/>
      <top/>
      <bottom style="dashed"/>
    </border>
    <border>
      <left style="thin"/>
      <right/>
      <top style="dashed"/>
      <bottom style="thin"/>
    </border>
    <border>
      <left/>
      <right/>
      <top style="dashed"/>
      <bottom style="thin"/>
    </border>
    <border>
      <left/>
      <right style="thin"/>
      <top style="dashed"/>
      <bottom style="thin"/>
    </border>
    <border>
      <left style="thin">
        <color indexed="8"/>
      </left>
      <right/>
      <top style="thin"/>
      <bottom/>
    </border>
    <border>
      <left/>
      <right style="thin">
        <color indexed="8"/>
      </right>
      <top style="thin"/>
      <bottom style="thin"/>
    </border>
    <border>
      <left style="thin"/>
      <right style="thin">
        <color indexed="8"/>
      </right>
      <top style="thin">
        <color indexed="8"/>
      </top>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color indexed="63"/>
      </right>
      <top style="thin">
        <color indexed="9"/>
      </top>
      <bottom style="thin">
        <color indexed="8"/>
      </bottom>
    </border>
    <border>
      <left>
        <color indexed="63"/>
      </left>
      <right>
        <color indexed="63"/>
      </right>
      <top style="thin">
        <color indexed="9"/>
      </top>
      <bottom style="thin">
        <color indexed="8"/>
      </bottom>
    </border>
    <border>
      <left>
        <color indexed="63"/>
      </left>
      <right style="thin">
        <color indexed="8"/>
      </right>
      <top style="thin">
        <color indexed="9"/>
      </top>
      <bottom style="thin">
        <color indexed="8"/>
      </bottom>
    </border>
    <border>
      <left style="thin"/>
      <right style="thin"/>
      <top>
        <color indexed="63"/>
      </top>
      <bottom style="thin">
        <color indexed="8"/>
      </bottom>
    </border>
    <border>
      <left>
        <color indexed="63"/>
      </left>
      <right style="thin">
        <color indexed="8"/>
      </right>
      <top style="thin"/>
      <bottom>
        <color indexed="63"/>
      </bottom>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style="thin">
        <color indexed="8"/>
      </left>
      <right/>
      <top style="medium"/>
      <bottom style="thin">
        <color indexed="8"/>
      </bottom>
    </border>
    <border>
      <left/>
      <right style="thin">
        <color indexed="8"/>
      </right>
      <top style="medium"/>
      <bottom style="thin">
        <color indexed="8"/>
      </bottom>
    </border>
    <border>
      <left/>
      <right style="thin">
        <color indexed="23"/>
      </right>
      <top style="thin">
        <color indexed="8"/>
      </top>
      <bottom style="thin">
        <color indexed="8"/>
      </bottom>
    </border>
    <border>
      <left style="thin"/>
      <right/>
      <top style="thin"/>
      <bottom style="double"/>
    </border>
    <border>
      <left/>
      <right style="thin">
        <color indexed="8"/>
      </right>
      <top style="thin">
        <color indexed="8"/>
      </top>
      <bottom style="thin"/>
    </border>
    <border>
      <left style="medium">
        <color indexed="8"/>
      </left>
      <right style="thin">
        <color indexed="8"/>
      </right>
      <top style="medium">
        <color indexed="8"/>
      </top>
      <bottom/>
    </border>
    <border>
      <left style="medium">
        <color indexed="8"/>
      </left>
      <right style="thin">
        <color indexed="8"/>
      </right>
      <top/>
      <bottom/>
    </border>
    <border>
      <left style="medium">
        <color indexed="8"/>
      </left>
      <right style="thin">
        <color indexed="8"/>
      </right>
      <top/>
      <bottom style="thin">
        <color indexed="8"/>
      </bottom>
    </border>
    <border>
      <left style="thin">
        <color indexed="8"/>
      </left>
      <right style="thin">
        <color indexed="8"/>
      </right>
      <top style="medium">
        <color indexed="8"/>
      </top>
      <bottom/>
    </border>
    <border>
      <left style="thin">
        <color indexed="8"/>
      </left>
      <right/>
      <top style="medium">
        <color indexed="8"/>
      </top>
      <bottom style="thin">
        <color indexed="8"/>
      </bottom>
    </border>
    <border>
      <left/>
      <right/>
      <top style="medium">
        <color indexed="8"/>
      </top>
      <bottom style="thin">
        <color indexed="8"/>
      </bottom>
    </border>
    <border>
      <left/>
      <right style="medium">
        <color indexed="8"/>
      </right>
      <top style="medium">
        <color indexed="8"/>
      </top>
      <bottom style="thin">
        <color indexed="8"/>
      </bottom>
    </border>
    <border>
      <left style="thin"/>
      <right>
        <color indexed="63"/>
      </right>
      <top style="thin">
        <color indexed="8"/>
      </top>
      <bottom style="thin">
        <color indexed="8"/>
      </bottom>
    </border>
    <border>
      <left/>
      <right style="thin"/>
      <top/>
      <bottom style="thin">
        <color indexed="8"/>
      </bottom>
    </border>
    <border>
      <left style="thin"/>
      <right/>
      <top/>
      <bottom style="thin">
        <color indexed="8"/>
      </bottom>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7" fillId="2" borderId="0" applyNumberFormat="0" applyBorder="0" applyAlignment="0" applyProtection="0"/>
    <xf numFmtId="0" fontId="1" fillId="3" borderId="0" applyNumberFormat="0" applyBorder="0" applyAlignment="0" applyProtection="0"/>
    <xf numFmtId="0" fontId="77" fillId="4" borderId="0" applyNumberFormat="0" applyBorder="0" applyAlignment="0" applyProtection="0"/>
    <xf numFmtId="0" fontId="1" fillId="5" borderId="0" applyNumberFormat="0" applyBorder="0" applyAlignment="0" applyProtection="0"/>
    <xf numFmtId="0" fontId="77" fillId="6" borderId="0" applyNumberFormat="0" applyBorder="0" applyAlignment="0" applyProtection="0"/>
    <xf numFmtId="0" fontId="1" fillId="7" borderId="0" applyNumberFormat="0" applyBorder="0" applyAlignment="0" applyProtection="0"/>
    <xf numFmtId="0" fontId="77" fillId="8" borderId="0" applyNumberFormat="0" applyBorder="0" applyAlignment="0" applyProtection="0"/>
    <xf numFmtId="0" fontId="1" fillId="9" borderId="0" applyNumberFormat="0" applyBorder="0" applyAlignment="0" applyProtection="0"/>
    <xf numFmtId="0" fontId="77" fillId="10" borderId="0" applyNumberFormat="0" applyBorder="0" applyAlignment="0" applyProtection="0"/>
    <xf numFmtId="0" fontId="1" fillId="11" borderId="0" applyNumberFormat="0" applyBorder="0" applyAlignment="0" applyProtection="0"/>
    <xf numFmtId="0" fontId="77" fillId="12" borderId="0" applyNumberFormat="0" applyBorder="0" applyAlignment="0" applyProtection="0"/>
    <xf numFmtId="0" fontId="1" fillId="13" borderId="0" applyNumberFormat="0" applyBorder="0" applyAlignment="0" applyProtection="0"/>
    <xf numFmtId="0" fontId="77" fillId="14" borderId="0" applyNumberFormat="0" applyBorder="0" applyAlignment="0" applyProtection="0"/>
    <xf numFmtId="0" fontId="1" fillId="15" borderId="0" applyNumberFormat="0" applyBorder="0" applyAlignment="0" applyProtection="0"/>
    <xf numFmtId="0" fontId="77" fillId="16" borderId="0" applyNumberFormat="0" applyBorder="0" applyAlignment="0" applyProtection="0"/>
    <xf numFmtId="0" fontId="1" fillId="17" borderId="0" applyNumberFormat="0" applyBorder="0" applyAlignment="0" applyProtection="0"/>
    <xf numFmtId="0" fontId="77" fillId="18" borderId="0" applyNumberFormat="0" applyBorder="0" applyAlignment="0" applyProtection="0"/>
    <xf numFmtId="0" fontId="1" fillId="19" borderId="0" applyNumberFormat="0" applyBorder="0" applyAlignment="0" applyProtection="0"/>
    <xf numFmtId="0" fontId="77" fillId="20" borderId="0" applyNumberFormat="0" applyBorder="0" applyAlignment="0" applyProtection="0"/>
    <xf numFmtId="0" fontId="1" fillId="9" borderId="0" applyNumberFormat="0" applyBorder="0" applyAlignment="0" applyProtection="0"/>
    <xf numFmtId="0" fontId="77" fillId="21" borderId="0" applyNumberFormat="0" applyBorder="0" applyAlignment="0" applyProtection="0"/>
    <xf numFmtId="0" fontId="1" fillId="15" borderId="0" applyNumberFormat="0" applyBorder="0" applyAlignment="0" applyProtection="0"/>
    <xf numFmtId="0" fontId="77" fillId="22" borderId="0" applyNumberFormat="0" applyBorder="0" applyAlignment="0" applyProtection="0"/>
    <xf numFmtId="0" fontId="1" fillId="23" borderId="0" applyNumberFormat="0" applyBorder="0" applyAlignment="0" applyProtection="0"/>
    <xf numFmtId="0" fontId="78" fillId="24" borderId="0" applyNumberFormat="0" applyBorder="0" applyAlignment="0" applyProtection="0"/>
    <xf numFmtId="0" fontId="44" fillId="25" borderId="0" applyNumberFormat="0" applyBorder="0" applyAlignment="0" applyProtection="0"/>
    <xf numFmtId="0" fontId="78" fillId="26" borderId="0" applyNumberFormat="0" applyBorder="0" applyAlignment="0" applyProtection="0"/>
    <xf numFmtId="0" fontId="44" fillId="17" borderId="0" applyNumberFormat="0" applyBorder="0" applyAlignment="0" applyProtection="0"/>
    <xf numFmtId="0" fontId="78" fillId="27" borderId="0" applyNumberFormat="0" applyBorder="0" applyAlignment="0" applyProtection="0"/>
    <xf numFmtId="0" fontId="44" fillId="19" borderId="0" applyNumberFormat="0" applyBorder="0" applyAlignment="0" applyProtection="0"/>
    <xf numFmtId="0" fontId="78" fillId="28" borderId="0" applyNumberFormat="0" applyBorder="0" applyAlignment="0" applyProtection="0"/>
    <xf numFmtId="0" fontId="44" fillId="29" borderId="0" applyNumberFormat="0" applyBorder="0" applyAlignment="0" applyProtection="0"/>
    <xf numFmtId="0" fontId="78" fillId="30" borderId="0" applyNumberFormat="0" applyBorder="0" applyAlignment="0" applyProtection="0"/>
    <xf numFmtId="0" fontId="44" fillId="31" borderId="0" applyNumberFormat="0" applyBorder="0" applyAlignment="0" applyProtection="0"/>
    <xf numFmtId="0" fontId="78" fillId="32" borderId="0" applyNumberFormat="0" applyBorder="0" applyAlignment="0" applyProtection="0"/>
    <xf numFmtId="0" fontId="44" fillId="33" borderId="0" applyNumberFormat="0" applyBorder="0" applyAlignment="0" applyProtection="0"/>
    <xf numFmtId="0" fontId="78" fillId="34" borderId="0" applyNumberFormat="0" applyBorder="0" applyAlignment="0" applyProtection="0"/>
    <xf numFmtId="0" fontId="44" fillId="35" borderId="0" applyNumberFormat="0" applyBorder="0" applyAlignment="0" applyProtection="0"/>
    <xf numFmtId="0" fontId="78" fillId="36" borderId="0" applyNumberFormat="0" applyBorder="0" applyAlignment="0" applyProtection="0"/>
    <xf numFmtId="0" fontId="44" fillId="37" borderId="0" applyNumberFormat="0" applyBorder="0" applyAlignment="0" applyProtection="0"/>
    <xf numFmtId="0" fontId="78" fillId="38" borderId="0" applyNumberFormat="0" applyBorder="0" applyAlignment="0" applyProtection="0"/>
    <xf numFmtId="0" fontId="44" fillId="39" borderId="0" applyNumberFormat="0" applyBorder="0" applyAlignment="0" applyProtection="0"/>
    <xf numFmtId="0" fontId="78" fillId="40" borderId="0" applyNumberFormat="0" applyBorder="0" applyAlignment="0" applyProtection="0"/>
    <xf numFmtId="0" fontId="44" fillId="29" borderId="0" applyNumberFormat="0" applyBorder="0" applyAlignment="0" applyProtection="0"/>
    <xf numFmtId="0" fontId="78" fillId="41" borderId="0" applyNumberFormat="0" applyBorder="0" applyAlignment="0" applyProtection="0"/>
    <xf numFmtId="0" fontId="44" fillId="31" borderId="0" applyNumberFormat="0" applyBorder="0" applyAlignment="0" applyProtection="0"/>
    <xf numFmtId="0" fontId="78" fillId="42" borderId="0" applyNumberFormat="0" applyBorder="0" applyAlignment="0" applyProtection="0"/>
    <xf numFmtId="0" fontId="44" fillId="43" borderId="0" applyNumberFormat="0" applyBorder="0" applyAlignment="0" applyProtection="0"/>
    <xf numFmtId="0" fontId="79" fillId="44" borderId="0" applyNumberFormat="0" applyBorder="0" applyAlignment="0" applyProtection="0"/>
    <xf numFmtId="0" fontId="45" fillId="5" borderId="0" applyNumberFormat="0" applyBorder="0" applyAlignment="0" applyProtection="0"/>
    <xf numFmtId="0" fontId="80" fillId="45" borderId="1" applyNumberFormat="0" applyAlignment="0" applyProtection="0"/>
    <xf numFmtId="0" fontId="46" fillId="46" borderId="2" applyNumberFormat="0" applyAlignment="0" applyProtection="0"/>
    <xf numFmtId="0" fontId="81" fillId="47" borderId="3" applyNumberFormat="0" applyAlignment="0" applyProtection="0"/>
    <xf numFmtId="0" fontId="47" fillId="48" borderId="4"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2" fillId="0" borderId="0" applyNumberFormat="0" applyFill="0" applyBorder="0" applyAlignment="0" applyProtection="0"/>
    <xf numFmtId="0" fontId="48" fillId="0" borderId="0" applyNumberFormat="0" applyFill="0" applyBorder="0" applyAlignment="0" applyProtection="0"/>
    <xf numFmtId="0" fontId="83" fillId="49" borderId="0" applyNumberFormat="0" applyBorder="0" applyAlignment="0" applyProtection="0"/>
    <xf numFmtId="0" fontId="49" fillId="7" borderId="0" applyNumberFormat="0" applyBorder="0" applyAlignment="0" applyProtection="0"/>
    <xf numFmtId="0" fontId="84" fillId="0" borderId="5" applyNumberFormat="0" applyFill="0" applyAlignment="0" applyProtection="0"/>
    <xf numFmtId="0" fontId="50" fillId="0" borderId="6" applyNumberFormat="0" applyFill="0" applyAlignment="0" applyProtection="0"/>
    <xf numFmtId="0" fontId="85" fillId="0" borderId="7" applyNumberFormat="0" applyFill="0" applyAlignment="0" applyProtection="0"/>
    <xf numFmtId="0" fontId="51" fillId="0" borderId="8" applyNumberFormat="0" applyFill="0" applyAlignment="0" applyProtection="0"/>
    <xf numFmtId="0" fontId="86" fillId="0" borderId="9" applyNumberFormat="0" applyFill="0" applyAlignment="0" applyProtection="0"/>
    <xf numFmtId="0" fontId="52" fillId="0" borderId="10" applyNumberFormat="0" applyFill="0" applyAlignment="0" applyProtection="0"/>
    <xf numFmtId="0" fontId="86" fillId="0" borderId="0" applyNumberFormat="0" applyFill="0" applyBorder="0" applyAlignment="0" applyProtection="0"/>
    <xf numFmtId="0" fontId="52"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50" borderId="1" applyNumberFormat="0" applyAlignment="0" applyProtection="0"/>
    <xf numFmtId="0" fontId="53" fillId="13" borderId="2" applyNumberFormat="0" applyAlignment="0" applyProtection="0"/>
    <xf numFmtId="0" fontId="89" fillId="0" borderId="11" applyNumberFormat="0" applyFill="0" applyAlignment="0" applyProtection="0"/>
    <xf numFmtId="0" fontId="54" fillId="0" borderId="12" applyNumberFormat="0" applyFill="0" applyAlignment="0" applyProtection="0"/>
    <xf numFmtId="0" fontId="90" fillId="51" borderId="0" applyNumberFormat="0" applyBorder="0" applyAlignment="0" applyProtection="0"/>
    <xf numFmtId="0" fontId="55" fillId="52" borderId="0" applyNumberFormat="0" applyBorder="0" applyAlignment="0" applyProtection="0"/>
    <xf numFmtId="0" fontId="0" fillId="0" borderId="0">
      <alignment/>
      <protection/>
    </xf>
    <xf numFmtId="0" fontId="38" fillId="0" borderId="0">
      <alignment/>
      <protection/>
    </xf>
    <xf numFmtId="0" fontId="0" fillId="0" borderId="0">
      <alignment/>
      <protection/>
    </xf>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91" fillId="45" borderId="15" applyNumberFormat="0" applyAlignment="0" applyProtection="0"/>
    <xf numFmtId="0" fontId="56" fillId="46" borderId="16"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57" fillId="0" borderId="0" applyNumberFormat="0" applyFill="0" applyBorder="0" applyAlignment="0" applyProtection="0"/>
    <xf numFmtId="0" fontId="93" fillId="0" borderId="17" applyNumberFormat="0" applyFill="0" applyAlignment="0" applyProtection="0"/>
    <xf numFmtId="0" fontId="58" fillId="0" borderId="18" applyNumberFormat="0" applyFill="0" applyAlignment="0" applyProtection="0"/>
    <xf numFmtId="0" fontId="94" fillId="0" borderId="0" applyNumberFormat="0" applyFill="0" applyBorder="0" applyAlignment="0" applyProtection="0"/>
    <xf numFmtId="0" fontId="59" fillId="0" borderId="0" applyNumberFormat="0" applyFill="0" applyBorder="0" applyAlignment="0" applyProtection="0"/>
  </cellStyleXfs>
  <cellXfs count="2285">
    <xf numFmtId="0" fontId="0" fillId="0" borderId="0" xfId="0" applyAlignment="1">
      <alignment/>
    </xf>
    <xf numFmtId="0" fontId="0" fillId="0" borderId="0" xfId="0" applyNumberFormat="1" applyFont="1" applyAlignment="1">
      <alignment/>
    </xf>
    <xf numFmtId="0" fontId="2" fillId="0" borderId="0" xfId="0" applyNumberFormat="1" applyFont="1" applyAlignment="1">
      <alignment/>
    </xf>
    <xf numFmtId="0" fontId="3" fillId="0" borderId="0" xfId="0" applyNumberFormat="1" applyFont="1" applyAlignment="1">
      <alignment/>
    </xf>
    <xf numFmtId="0" fontId="5" fillId="55" borderId="0" xfId="0" applyNumberFormat="1" applyFont="1" applyFill="1" applyAlignment="1">
      <alignment/>
    </xf>
    <xf numFmtId="0" fontId="2" fillId="56" borderId="0" xfId="0" applyNumberFormat="1" applyFont="1" applyFill="1" applyAlignment="1">
      <alignment/>
    </xf>
    <xf numFmtId="0" fontId="6" fillId="56" borderId="0" xfId="0" applyNumberFormat="1" applyFont="1" applyFill="1" applyAlignment="1">
      <alignment horizontal="right"/>
    </xf>
    <xf numFmtId="0" fontId="7" fillId="55" borderId="0" xfId="0" applyNumberFormat="1" applyFont="1" applyFill="1" applyAlignment="1">
      <alignment horizontal="centerContinuous"/>
    </xf>
    <xf numFmtId="0" fontId="5" fillId="55" borderId="0" xfId="0" applyNumberFormat="1" applyFont="1" applyFill="1" applyAlignment="1">
      <alignment horizontal="centerContinuous"/>
    </xf>
    <xf numFmtId="0" fontId="2" fillId="55" borderId="0" xfId="0" applyNumberFormat="1" applyFont="1" applyFill="1" applyAlignment="1">
      <alignment horizontal="centerContinuous"/>
    </xf>
    <xf numFmtId="0" fontId="3" fillId="55" borderId="0" xfId="0" applyNumberFormat="1" applyFont="1" applyFill="1" applyAlignment="1">
      <alignment/>
    </xf>
    <xf numFmtId="0" fontId="5" fillId="55" borderId="0" xfId="0" applyNumberFormat="1" applyFont="1" applyFill="1" applyAlignment="1">
      <alignment horizontal="left"/>
    </xf>
    <xf numFmtId="0" fontId="2" fillId="56" borderId="0" xfId="0" applyNumberFormat="1" applyFont="1" applyFill="1" applyAlignment="1">
      <alignment horizontal="left"/>
    </xf>
    <xf numFmtId="0" fontId="7" fillId="55" borderId="0" xfId="0" applyNumberFormat="1" applyFont="1" applyFill="1" applyAlignment="1">
      <alignment horizontal="left"/>
    </xf>
    <xf numFmtId="0" fontId="5" fillId="55" borderId="19" xfId="0" applyNumberFormat="1" applyFont="1" applyFill="1" applyBorder="1" applyAlignment="1">
      <alignment/>
    </xf>
    <xf numFmtId="0" fontId="5" fillId="55" borderId="0" xfId="0" applyNumberFormat="1" applyFont="1" applyFill="1" applyAlignment="1">
      <alignment horizontal="center"/>
    </xf>
    <xf numFmtId="0" fontId="7" fillId="55" borderId="0" xfId="0" applyNumberFormat="1" applyFont="1" applyFill="1" applyAlignment="1">
      <alignment/>
    </xf>
    <xf numFmtId="0" fontId="5" fillId="55" borderId="0" xfId="0" applyNumberFormat="1" applyFont="1" applyFill="1" applyAlignment="1">
      <alignment horizontal="centerContinuous" wrapText="1"/>
    </xf>
    <xf numFmtId="0" fontId="2" fillId="56" borderId="20" xfId="0" applyNumberFormat="1" applyFont="1" applyFill="1" applyBorder="1" applyAlignment="1">
      <alignment/>
    </xf>
    <xf numFmtId="0" fontId="3" fillId="56" borderId="0" xfId="0" applyNumberFormat="1" applyFont="1" applyFill="1" applyAlignment="1">
      <alignment/>
    </xf>
    <xf numFmtId="180" fontId="2" fillId="56" borderId="0" xfId="0" applyNumberFormat="1" applyFont="1" applyFill="1" applyAlignment="1" applyProtection="1">
      <alignment/>
      <protection hidden="1"/>
    </xf>
    <xf numFmtId="180" fontId="5" fillId="56" borderId="0" xfId="0" applyNumberFormat="1" applyFont="1" applyFill="1" applyAlignment="1" applyProtection="1">
      <alignment/>
      <protection hidden="1"/>
    </xf>
    <xf numFmtId="180" fontId="2" fillId="55" borderId="0" xfId="0" applyNumberFormat="1" applyFont="1" applyFill="1" applyAlignment="1" applyProtection="1">
      <alignment/>
      <protection hidden="1"/>
    </xf>
    <xf numFmtId="180" fontId="3" fillId="55" borderId="0" xfId="0" applyNumberFormat="1" applyFont="1" applyFill="1" applyAlignment="1" applyProtection="1">
      <alignment/>
      <protection hidden="1"/>
    </xf>
    <xf numFmtId="180" fontId="3" fillId="56" borderId="0" xfId="0" applyNumberFormat="1" applyFont="1" applyFill="1" applyAlignment="1" applyProtection="1">
      <alignment/>
      <protection hidden="1"/>
    </xf>
    <xf numFmtId="0" fontId="6" fillId="0" borderId="0" xfId="0" applyNumberFormat="1" applyFont="1" applyAlignment="1">
      <alignment/>
    </xf>
    <xf numFmtId="0" fontId="5" fillId="56" borderId="0" xfId="0" applyNumberFormat="1" applyFont="1" applyFill="1" applyAlignment="1">
      <alignment horizontal="centerContinuous"/>
    </xf>
    <xf numFmtId="0" fontId="5" fillId="56" borderId="0" xfId="0" applyNumberFormat="1" applyFont="1" applyFill="1" applyAlignment="1">
      <alignment horizontal="center"/>
    </xf>
    <xf numFmtId="0" fontId="2" fillId="0" borderId="0" xfId="0" applyNumberFormat="1" applyFont="1" applyAlignment="1">
      <alignment horizontal="center"/>
    </xf>
    <xf numFmtId="0" fontId="5" fillId="56" borderId="0" xfId="0" applyNumberFormat="1" applyFont="1" applyFill="1" applyAlignment="1">
      <alignment/>
    </xf>
    <xf numFmtId="0" fontId="6" fillId="56" borderId="0" xfId="0" applyNumberFormat="1" applyFont="1" applyFill="1" applyAlignment="1">
      <alignment horizontal="centerContinuous"/>
    </xf>
    <xf numFmtId="0" fontId="9" fillId="0" borderId="0" xfId="0" applyNumberFormat="1" applyFont="1" applyAlignment="1">
      <alignment horizontal="center"/>
    </xf>
    <xf numFmtId="0" fontId="10" fillId="56" borderId="0" xfId="0" applyNumberFormat="1" applyFont="1" applyFill="1" applyAlignment="1">
      <alignment horizontal="center"/>
    </xf>
    <xf numFmtId="0" fontId="2" fillId="56" borderId="0" xfId="0" applyNumberFormat="1" applyFont="1" applyFill="1" applyAlignment="1">
      <alignment horizontal="center"/>
    </xf>
    <xf numFmtId="0" fontId="8" fillId="55" borderId="0" xfId="0" applyNumberFormat="1" applyFont="1" applyFill="1" applyAlignment="1">
      <alignment/>
    </xf>
    <xf numFmtId="3" fontId="7" fillId="55" borderId="0" xfId="0" applyNumberFormat="1" applyFont="1" applyFill="1" applyAlignment="1">
      <alignment horizontal="right"/>
    </xf>
    <xf numFmtId="3" fontId="7" fillId="55" borderId="21" xfId="0" applyNumberFormat="1" applyFont="1" applyFill="1" applyBorder="1" applyAlignment="1">
      <alignment horizontal="right"/>
    </xf>
    <xf numFmtId="0" fontId="5" fillId="55" borderId="22" xfId="0" applyNumberFormat="1" applyFont="1" applyFill="1" applyBorder="1" applyAlignment="1">
      <alignment/>
    </xf>
    <xf numFmtId="0" fontId="6" fillId="55" borderId="0" xfId="0" applyNumberFormat="1" applyFont="1" applyFill="1" applyAlignment="1">
      <alignment/>
    </xf>
    <xf numFmtId="3" fontId="6" fillId="55" borderId="21" xfId="0" applyNumberFormat="1" applyFont="1" applyFill="1" applyBorder="1" applyAlignment="1" applyProtection="1">
      <alignment horizontal="right"/>
      <protection locked="0"/>
    </xf>
    <xf numFmtId="3" fontId="7" fillId="55" borderId="22" xfId="0" applyNumberFormat="1" applyFont="1" applyFill="1" applyBorder="1" applyAlignment="1">
      <alignment horizontal="right"/>
    </xf>
    <xf numFmtId="0" fontId="2" fillId="56" borderId="23" xfId="0" applyNumberFormat="1" applyFont="1" applyFill="1" applyBorder="1" applyAlignment="1">
      <alignment/>
    </xf>
    <xf numFmtId="3" fontId="11" fillId="57" borderId="0" xfId="0" applyNumberFormat="1" applyFont="1" applyFill="1" applyAlignment="1">
      <alignment horizontal="center"/>
    </xf>
    <xf numFmtId="0" fontId="6" fillId="55" borderId="0" xfId="0" applyNumberFormat="1" applyFont="1" applyFill="1" applyAlignment="1">
      <alignment horizontal="left"/>
    </xf>
    <xf numFmtId="0" fontId="6" fillId="55" borderId="0" xfId="0" applyNumberFormat="1" applyFont="1" applyFill="1" applyAlignment="1" applyProtection="1">
      <alignment horizontal="left"/>
      <protection locked="0"/>
    </xf>
    <xf numFmtId="3" fontId="7" fillId="55" borderId="23" xfId="0" applyNumberFormat="1" applyFont="1" applyFill="1" applyBorder="1" applyAlignment="1">
      <alignment horizontal="right"/>
    </xf>
    <xf numFmtId="0" fontId="12" fillId="55" borderId="0" xfId="0" applyNumberFormat="1" applyFont="1" applyFill="1" applyAlignment="1">
      <alignment horizontal="center"/>
    </xf>
    <xf numFmtId="0" fontId="2" fillId="55" borderId="0" xfId="0" applyNumberFormat="1" applyFont="1" applyFill="1" applyAlignment="1">
      <alignment horizontal="center"/>
    </xf>
    <xf numFmtId="0" fontId="2" fillId="55" borderId="0" xfId="0" applyNumberFormat="1" applyFont="1" applyFill="1" applyAlignment="1">
      <alignment/>
    </xf>
    <xf numFmtId="3" fontId="12" fillId="58" borderId="0" xfId="0" applyNumberFormat="1" applyFont="1" applyFill="1" applyAlignment="1">
      <alignment horizontal="center"/>
    </xf>
    <xf numFmtId="0" fontId="6" fillId="56" borderId="0" xfId="0" applyNumberFormat="1" applyFont="1" applyFill="1" applyAlignment="1">
      <alignment/>
    </xf>
    <xf numFmtId="0" fontId="12" fillId="58" borderId="0" xfId="0" applyNumberFormat="1" applyFont="1" applyFill="1" applyAlignment="1">
      <alignment horizontal="center"/>
    </xf>
    <xf numFmtId="0" fontId="3" fillId="56" borderId="0" xfId="0" applyNumberFormat="1" applyFont="1" applyFill="1" applyAlignment="1">
      <alignment horizontal="center"/>
    </xf>
    <xf numFmtId="0" fontId="2" fillId="56" borderId="0" xfId="0" applyNumberFormat="1" applyFont="1" applyFill="1" applyAlignment="1">
      <alignment horizontal="centerContinuous"/>
    </xf>
    <xf numFmtId="0" fontId="3" fillId="0" borderId="0" xfId="0" applyNumberFormat="1" applyFont="1" applyAlignment="1">
      <alignment horizontal="center"/>
    </xf>
    <xf numFmtId="0" fontId="5" fillId="55" borderId="21" xfId="0" applyNumberFormat="1" applyFont="1" applyFill="1" applyBorder="1" applyAlignment="1">
      <alignment/>
    </xf>
    <xf numFmtId="0" fontId="2" fillId="56" borderId="22" xfId="0" applyNumberFormat="1" applyFont="1" applyFill="1" applyBorder="1" applyAlignment="1">
      <alignment/>
    </xf>
    <xf numFmtId="0" fontId="7" fillId="55" borderId="21" xfId="0" applyNumberFormat="1" applyFont="1" applyFill="1" applyBorder="1" applyAlignment="1">
      <alignment/>
    </xf>
    <xf numFmtId="0" fontId="6" fillId="55" borderId="22" xfId="0" applyNumberFormat="1" applyFont="1" applyFill="1" applyBorder="1" applyAlignment="1">
      <alignment/>
    </xf>
    <xf numFmtId="3" fontId="6" fillId="55" borderId="22" xfId="0" applyNumberFormat="1" applyFont="1" applyFill="1" applyBorder="1" applyAlignment="1" applyProtection="1">
      <alignment horizontal="right"/>
      <protection locked="0"/>
    </xf>
    <xf numFmtId="3" fontId="6" fillId="55" borderId="24" xfId="0" applyNumberFormat="1" applyFont="1" applyFill="1" applyBorder="1" applyAlignment="1" applyProtection="1">
      <alignment horizontal="right"/>
      <protection locked="0"/>
    </xf>
    <xf numFmtId="0" fontId="6" fillId="56" borderId="24" xfId="0" applyNumberFormat="1" applyFont="1" applyFill="1" applyBorder="1" applyAlignment="1">
      <alignment horizontal="left"/>
    </xf>
    <xf numFmtId="0" fontId="6" fillId="55" borderId="24" xfId="0" applyNumberFormat="1" applyFont="1" applyFill="1" applyBorder="1" applyAlignment="1">
      <alignment/>
    </xf>
    <xf numFmtId="0" fontId="3" fillId="55" borderId="0" xfId="0" applyNumberFormat="1" applyFont="1" applyFill="1" applyAlignment="1">
      <alignment horizontal="center"/>
    </xf>
    <xf numFmtId="0" fontId="6" fillId="55" borderId="22" xfId="0" applyNumberFormat="1" applyFont="1" applyFill="1" applyBorder="1" applyAlignment="1" applyProtection="1">
      <alignment/>
      <protection locked="0"/>
    </xf>
    <xf numFmtId="0" fontId="6" fillId="55" borderId="22" xfId="0" applyNumberFormat="1" applyFont="1" applyFill="1" applyBorder="1" applyAlignment="1" applyProtection="1">
      <alignment horizontal="centerContinuous"/>
      <protection locked="0"/>
    </xf>
    <xf numFmtId="0" fontId="6" fillId="55" borderId="24" xfId="0" applyNumberFormat="1" applyFont="1" applyFill="1" applyBorder="1" applyAlignment="1" applyProtection="1">
      <alignment/>
      <protection locked="0"/>
    </xf>
    <xf numFmtId="0" fontId="5" fillId="55" borderId="24" xfId="0" applyNumberFormat="1" applyFont="1" applyFill="1" applyBorder="1" applyAlignment="1" applyProtection="1">
      <alignment/>
      <protection locked="0"/>
    </xf>
    <xf numFmtId="3" fontId="5" fillId="55" borderId="24" xfId="0" applyNumberFormat="1" applyFont="1" applyFill="1" applyBorder="1" applyAlignment="1" applyProtection="1">
      <alignment horizontal="right"/>
      <protection locked="0"/>
    </xf>
    <xf numFmtId="0" fontId="5" fillId="55" borderId="24" xfId="0" applyNumberFormat="1" applyFont="1" applyFill="1" applyBorder="1" applyAlignment="1" applyProtection="1">
      <alignment horizontal="centerContinuous"/>
      <protection locked="0"/>
    </xf>
    <xf numFmtId="0" fontId="5" fillId="55" borderId="23" xfId="0" applyNumberFormat="1" applyFont="1" applyFill="1" applyBorder="1" applyAlignment="1">
      <alignment/>
    </xf>
    <xf numFmtId="3" fontId="5" fillId="55" borderId="0" xfId="0" applyNumberFormat="1" applyFont="1" applyFill="1" applyAlignment="1">
      <alignment/>
    </xf>
    <xf numFmtId="0" fontId="2" fillId="0" borderId="0" xfId="0" applyNumberFormat="1" applyFont="1" applyAlignment="1">
      <alignment horizontal="centerContinuous"/>
    </xf>
    <xf numFmtId="0" fontId="8" fillId="56" borderId="0" xfId="0" applyNumberFormat="1" applyFont="1" applyFill="1" applyAlignment="1">
      <alignment/>
    </xf>
    <xf numFmtId="0" fontId="7" fillId="56" borderId="21" xfId="0" applyNumberFormat="1" applyFont="1" applyFill="1" applyBorder="1" applyAlignment="1">
      <alignment horizontal="center" vertical="center"/>
    </xf>
    <xf numFmtId="0" fontId="2" fillId="0" borderId="22" xfId="0" applyNumberFormat="1" applyFont="1" applyBorder="1" applyAlignment="1">
      <alignment/>
    </xf>
    <xf numFmtId="0" fontId="6" fillId="56" borderId="22" xfId="0" applyNumberFormat="1" applyFont="1" applyFill="1" applyBorder="1" applyAlignment="1">
      <alignment/>
    </xf>
    <xf numFmtId="3" fontId="6" fillId="56" borderId="22" xfId="0" applyNumberFormat="1" applyFont="1" applyFill="1" applyBorder="1" applyAlignment="1" applyProtection="1">
      <alignment horizontal="right"/>
      <protection locked="0"/>
    </xf>
    <xf numFmtId="0" fontId="6" fillId="56" borderId="24" xfId="0" applyNumberFormat="1" applyFont="1" applyFill="1" applyBorder="1" applyAlignment="1">
      <alignment/>
    </xf>
    <xf numFmtId="3" fontId="6" fillId="56" borderId="24" xfId="0" applyNumberFormat="1" applyFont="1" applyFill="1" applyBorder="1" applyAlignment="1" applyProtection="1">
      <alignment horizontal="right"/>
      <protection locked="0"/>
    </xf>
    <xf numFmtId="0" fontId="7" fillId="56" borderId="24" xfId="0" applyNumberFormat="1" applyFont="1" applyFill="1" applyBorder="1" applyAlignment="1">
      <alignment/>
    </xf>
    <xf numFmtId="0" fontId="3" fillId="0" borderId="0" xfId="0" applyNumberFormat="1" applyFont="1" applyFill="1" applyAlignment="1">
      <alignment/>
    </xf>
    <xf numFmtId="0" fontId="2" fillId="0" borderId="20" xfId="0" applyNumberFormat="1" applyFont="1" applyBorder="1" applyAlignment="1">
      <alignment/>
    </xf>
    <xf numFmtId="0" fontId="6" fillId="55" borderId="0" xfId="0" applyNumberFormat="1" applyFont="1" applyFill="1" applyAlignment="1">
      <alignment horizontal="centerContinuous"/>
    </xf>
    <xf numFmtId="0" fontId="9" fillId="55" borderId="0" xfId="0" applyNumberFormat="1" applyFont="1" applyFill="1" applyAlignment="1">
      <alignment horizontal="center"/>
    </xf>
    <xf numFmtId="0" fontId="10" fillId="55" borderId="0" xfId="0" applyNumberFormat="1" applyFont="1" applyFill="1" applyAlignment="1">
      <alignment horizontal="center"/>
    </xf>
    <xf numFmtId="3" fontId="7" fillId="55" borderId="21" xfId="0" applyNumberFormat="1" applyFont="1" applyFill="1" applyBorder="1" applyAlignment="1">
      <alignment/>
    </xf>
    <xf numFmtId="0" fontId="13" fillId="55" borderId="0" xfId="0" applyNumberFormat="1" applyFont="1" applyFill="1" applyAlignment="1">
      <alignment horizontal="center"/>
    </xf>
    <xf numFmtId="3" fontId="6" fillId="55" borderId="21" xfId="0" applyNumberFormat="1" applyFont="1" applyFill="1" applyBorder="1" applyAlignment="1" applyProtection="1">
      <alignment/>
      <protection locked="0"/>
    </xf>
    <xf numFmtId="0" fontId="2" fillId="56" borderId="19" xfId="0" applyNumberFormat="1" applyFont="1" applyFill="1" applyBorder="1" applyAlignment="1">
      <alignment/>
    </xf>
    <xf numFmtId="3" fontId="7" fillId="55" borderId="21" xfId="0" applyNumberFormat="1" applyFont="1" applyFill="1" applyBorder="1" applyAlignment="1" applyProtection="1">
      <alignment/>
      <protection locked="0"/>
    </xf>
    <xf numFmtId="0" fontId="5" fillId="55" borderId="20" xfId="0" applyNumberFormat="1" applyFont="1" applyFill="1" applyBorder="1" applyAlignment="1">
      <alignment/>
    </xf>
    <xf numFmtId="0" fontId="3" fillId="56" borderId="22" xfId="0" applyNumberFormat="1" applyFont="1" applyFill="1" applyBorder="1" applyAlignment="1">
      <alignment/>
    </xf>
    <xf numFmtId="3" fontId="6" fillId="56" borderId="21" xfId="0" applyNumberFormat="1" applyFont="1" applyFill="1" applyBorder="1" applyAlignment="1" applyProtection="1">
      <alignment horizontal="right"/>
      <protection locked="0"/>
    </xf>
    <xf numFmtId="0" fontId="3" fillId="56" borderId="23" xfId="0" applyNumberFormat="1" applyFont="1" applyFill="1" applyBorder="1" applyAlignment="1">
      <alignment/>
    </xf>
    <xf numFmtId="0" fontId="2" fillId="56" borderId="21" xfId="0" applyNumberFormat="1" applyFont="1" applyFill="1" applyBorder="1" applyAlignment="1">
      <alignment/>
    </xf>
    <xf numFmtId="0" fontId="6" fillId="0" borderId="0" xfId="0" applyNumberFormat="1" applyFont="1" applyAlignment="1" applyProtection="1">
      <alignment/>
      <protection locked="0"/>
    </xf>
    <xf numFmtId="0" fontId="7" fillId="0" borderId="0" xfId="0" applyNumberFormat="1" applyFont="1" applyAlignment="1" applyProtection="1">
      <alignment/>
      <protection locked="0"/>
    </xf>
    <xf numFmtId="0" fontId="15" fillId="0" borderId="0" xfId="0" applyNumberFormat="1" applyFont="1" applyAlignment="1">
      <alignment/>
    </xf>
    <xf numFmtId="0" fontId="15" fillId="0" borderId="22" xfId="0" applyNumberFormat="1" applyFont="1" applyBorder="1" applyAlignment="1">
      <alignment/>
    </xf>
    <xf numFmtId="0" fontId="5" fillId="59" borderId="21" xfId="0" applyNumberFormat="1" applyFont="1" applyFill="1" applyBorder="1" applyAlignment="1">
      <alignment horizontal="centerContinuous"/>
    </xf>
    <xf numFmtId="0" fontId="14" fillId="56" borderId="0" xfId="0" applyNumberFormat="1" applyFont="1" applyFill="1" applyAlignment="1">
      <alignment/>
    </xf>
    <xf numFmtId="3" fontId="6" fillId="60" borderId="22" xfId="0" applyNumberFormat="1" applyFont="1" applyFill="1" applyBorder="1" applyAlignment="1">
      <alignment/>
    </xf>
    <xf numFmtId="3" fontId="6" fillId="60" borderId="21" xfId="0" applyNumberFormat="1" applyFont="1" applyFill="1" applyBorder="1" applyAlignment="1">
      <alignment/>
    </xf>
    <xf numFmtId="3" fontId="6" fillId="55" borderId="22" xfId="0" applyNumberFormat="1" applyFont="1" applyFill="1" applyBorder="1" applyAlignment="1">
      <alignment/>
    </xf>
    <xf numFmtId="3" fontId="6" fillId="55" borderId="21" xfId="0" applyNumberFormat="1" applyFont="1" applyFill="1" applyBorder="1" applyAlignment="1">
      <alignment/>
    </xf>
    <xf numFmtId="3" fontId="7" fillId="55" borderId="22" xfId="0" applyNumberFormat="1" applyFont="1" applyFill="1" applyBorder="1" applyAlignment="1">
      <alignment/>
    </xf>
    <xf numFmtId="0" fontId="6" fillId="55" borderId="0" xfId="0" applyNumberFormat="1" applyFont="1" applyFill="1" applyAlignment="1">
      <alignment horizontal="centerContinuous" vertical="center"/>
    </xf>
    <xf numFmtId="0" fontId="5" fillId="59" borderId="21" xfId="0" applyNumberFormat="1" applyFont="1" applyFill="1" applyBorder="1" applyAlignment="1">
      <alignment horizontal="left"/>
    </xf>
    <xf numFmtId="0" fontId="7" fillId="56" borderId="0" xfId="0" applyNumberFormat="1" applyFont="1" applyFill="1" applyAlignment="1">
      <alignment/>
    </xf>
    <xf numFmtId="0" fontId="5" fillId="59" borderId="21" xfId="0" applyNumberFormat="1" applyFont="1" applyFill="1" applyBorder="1" applyAlignment="1">
      <alignment/>
    </xf>
    <xf numFmtId="0" fontId="6" fillId="56" borderId="22" xfId="0" applyNumberFormat="1" applyFont="1" applyFill="1" applyBorder="1" applyAlignment="1" applyProtection="1">
      <alignment horizontal="centerContinuous"/>
      <protection locked="0"/>
    </xf>
    <xf numFmtId="0" fontId="2" fillId="59" borderId="21" xfId="0" applyNumberFormat="1" applyFont="1" applyFill="1" applyBorder="1" applyAlignment="1">
      <alignment horizontal="left"/>
    </xf>
    <xf numFmtId="3" fontId="7" fillId="55" borderId="21" xfId="0" applyNumberFormat="1" applyFont="1" applyFill="1" applyBorder="1" applyAlignment="1" applyProtection="1">
      <alignment horizontal="right"/>
      <protection locked="0"/>
    </xf>
    <xf numFmtId="0" fontId="3" fillId="46" borderId="21" xfId="0" applyNumberFormat="1" applyFont="1" applyFill="1" applyBorder="1" applyAlignment="1" applyProtection="1">
      <alignment horizontal="centerContinuous"/>
      <protection locked="0"/>
    </xf>
    <xf numFmtId="0" fontId="2" fillId="59" borderId="21" xfId="0" applyNumberFormat="1" applyFont="1" applyFill="1" applyBorder="1" applyAlignment="1">
      <alignment/>
    </xf>
    <xf numFmtId="0" fontId="10" fillId="0" borderId="0" xfId="0" applyNumberFormat="1" applyFont="1" applyFill="1" applyAlignment="1">
      <alignment horizontal="center"/>
    </xf>
    <xf numFmtId="0" fontId="3" fillId="0" borderId="0" xfId="0" applyNumberFormat="1" applyFont="1" applyFill="1" applyAlignment="1">
      <alignment horizontal="center"/>
    </xf>
    <xf numFmtId="0" fontId="7" fillId="0" borderId="0" xfId="0" applyNumberFormat="1" applyFont="1" applyAlignment="1">
      <alignment/>
    </xf>
    <xf numFmtId="0" fontId="6" fillId="55" borderId="0" xfId="0" applyNumberFormat="1" applyFont="1" applyFill="1" applyAlignment="1" applyProtection="1">
      <alignment/>
      <protection locked="0"/>
    </xf>
    <xf numFmtId="0" fontId="5" fillId="55" borderId="0" xfId="0" applyNumberFormat="1" applyFont="1" applyFill="1" applyAlignment="1">
      <alignment horizontal="right"/>
    </xf>
    <xf numFmtId="0" fontId="6" fillId="59" borderId="21" xfId="0" applyNumberFormat="1" applyFont="1" applyFill="1" applyBorder="1" applyAlignment="1">
      <alignment horizontal="centerContinuous"/>
    </xf>
    <xf numFmtId="0" fontId="3" fillId="56" borderId="0" xfId="0" applyNumberFormat="1" applyFont="1" applyFill="1" applyAlignment="1">
      <alignment horizontal="left"/>
    </xf>
    <xf numFmtId="0" fontId="5" fillId="55" borderId="0" xfId="0" applyNumberFormat="1" applyFont="1" applyFill="1" applyAlignment="1">
      <alignment horizontal="center" vertical="center"/>
    </xf>
    <xf numFmtId="3" fontId="5" fillId="61" borderId="21" xfId="0" applyNumberFormat="1" applyFont="1" applyFill="1" applyBorder="1" applyAlignment="1">
      <alignment/>
    </xf>
    <xf numFmtId="3" fontId="5" fillId="59" borderId="21" xfId="0" applyNumberFormat="1" applyFont="1" applyFill="1" applyBorder="1" applyAlignment="1">
      <alignment/>
    </xf>
    <xf numFmtId="0" fontId="2" fillId="0" borderId="0" xfId="0" applyNumberFormat="1" applyFont="1" applyAlignment="1">
      <alignment horizontal="left"/>
    </xf>
    <xf numFmtId="0" fontId="5" fillId="56" borderId="0" xfId="0" applyNumberFormat="1" applyFont="1" applyFill="1" applyAlignment="1">
      <alignment horizontal="left"/>
    </xf>
    <xf numFmtId="0" fontId="3" fillId="0" borderId="0" xfId="0" applyNumberFormat="1" applyFont="1" applyAlignment="1">
      <alignment horizontal="left"/>
    </xf>
    <xf numFmtId="0" fontId="5" fillId="0" borderId="0" xfId="0" applyNumberFormat="1" applyFont="1" applyFill="1" applyAlignment="1">
      <alignment horizontal="center"/>
    </xf>
    <xf numFmtId="0" fontId="5" fillId="0" borderId="0" xfId="0" applyNumberFormat="1" applyFont="1" applyFill="1" applyAlignment="1">
      <alignment/>
    </xf>
    <xf numFmtId="182" fontId="5" fillId="55" borderId="0" xfId="0" applyNumberFormat="1" applyFont="1" applyFill="1" applyAlignment="1">
      <alignment horizontal="centerContinuous"/>
    </xf>
    <xf numFmtId="0" fontId="7" fillId="55" borderId="21" xfId="0" applyNumberFormat="1" applyFont="1" applyFill="1" applyBorder="1" applyAlignment="1">
      <alignment horizontal="centerContinuous"/>
    </xf>
    <xf numFmtId="0" fontId="5" fillId="55" borderId="23" xfId="0" applyNumberFormat="1" applyFont="1" applyFill="1" applyBorder="1" applyAlignment="1">
      <alignment horizontal="centerContinuous"/>
    </xf>
    <xf numFmtId="0" fontId="5" fillId="62" borderId="23" xfId="0" applyNumberFormat="1" applyFont="1" applyFill="1" applyBorder="1" applyAlignment="1">
      <alignment horizontal="centerContinuous"/>
    </xf>
    <xf numFmtId="0" fontId="5" fillId="59" borderId="21" xfId="0" applyNumberFormat="1" applyFont="1" applyFill="1" applyBorder="1" applyAlignment="1">
      <alignment horizontal="center"/>
    </xf>
    <xf numFmtId="0" fontId="5" fillId="55" borderId="23" xfId="0" applyNumberFormat="1" applyFont="1" applyFill="1" applyBorder="1" applyAlignment="1">
      <alignment horizontal="centerContinuous" wrapText="1"/>
    </xf>
    <xf numFmtId="0" fontId="5" fillId="55" borderId="22" xfId="0" applyNumberFormat="1" applyFont="1" applyFill="1" applyBorder="1" applyAlignment="1">
      <alignment horizontal="center"/>
    </xf>
    <xf numFmtId="0" fontId="5" fillId="55" borderId="21" xfId="0" applyNumberFormat="1" applyFont="1" applyFill="1" applyBorder="1" applyAlignment="1">
      <alignment horizontal="center" vertical="center" wrapText="1"/>
    </xf>
    <xf numFmtId="0" fontId="5" fillId="59" borderId="22" xfId="0" applyNumberFormat="1" applyFont="1" applyFill="1" applyBorder="1" applyAlignment="1">
      <alignment horizontal="center"/>
    </xf>
    <xf numFmtId="0" fontId="16" fillId="55" borderId="22" xfId="0" applyNumberFormat="1" applyFont="1" applyFill="1" applyBorder="1" applyAlignment="1">
      <alignment/>
    </xf>
    <xf numFmtId="0" fontId="3" fillId="59" borderId="21" xfId="0" applyNumberFormat="1" applyFont="1" applyFill="1" applyBorder="1" applyAlignment="1">
      <alignment/>
    </xf>
    <xf numFmtId="0" fontId="2" fillId="46" borderId="22" xfId="0" applyNumberFormat="1" applyFont="1" applyFill="1" applyBorder="1" applyAlignment="1">
      <alignment/>
    </xf>
    <xf numFmtId="3" fontId="3" fillId="55" borderId="21" xfId="0" applyNumberFormat="1" applyFont="1" applyFill="1" applyBorder="1" applyAlignment="1" applyProtection="1">
      <alignment horizontal="right"/>
      <protection locked="0"/>
    </xf>
    <xf numFmtId="3" fontId="3" fillId="55" borderId="21" xfId="0" applyNumberFormat="1" applyFont="1" applyFill="1" applyBorder="1" applyAlignment="1">
      <alignment/>
    </xf>
    <xf numFmtId="3" fontId="3" fillId="55" borderId="21" xfId="0" applyNumberFormat="1" applyFont="1" applyFill="1" applyBorder="1" applyAlignment="1">
      <alignment horizontal="right"/>
    </xf>
    <xf numFmtId="3" fontId="3" fillId="55" borderId="21" xfId="0" applyNumberFormat="1" applyFont="1" applyFill="1" applyBorder="1" applyAlignment="1" applyProtection="1">
      <alignment horizontal="centerContinuous"/>
      <protection locked="0"/>
    </xf>
    <xf numFmtId="0" fontId="3" fillId="61" borderId="21" xfId="0" applyNumberFormat="1" applyFont="1" applyFill="1" applyBorder="1" applyAlignment="1">
      <alignment/>
    </xf>
    <xf numFmtId="0" fontId="3" fillId="59" borderId="22" xfId="0" applyNumberFormat="1" applyFont="1" applyFill="1" applyBorder="1" applyAlignment="1">
      <alignment/>
    </xf>
    <xf numFmtId="3" fontId="3" fillId="59" borderId="21" xfId="0" applyNumberFormat="1" applyFont="1" applyFill="1" applyBorder="1" applyAlignment="1" applyProtection="1">
      <alignment horizontal="right"/>
      <protection locked="0"/>
    </xf>
    <xf numFmtId="3" fontId="3" fillId="59" borderId="21" xfId="0" applyNumberFormat="1" applyFont="1" applyFill="1" applyBorder="1" applyAlignment="1" applyProtection="1">
      <alignment/>
      <protection locked="0"/>
    </xf>
    <xf numFmtId="3" fontId="3" fillId="59" borderId="21" xfId="0" applyNumberFormat="1" applyFont="1" applyFill="1" applyBorder="1" applyAlignment="1">
      <alignment/>
    </xf>
    <xf numFmtId="3" fontId="12" fillId="55" borderId="25" xfId="0" applyNumberFormat="1" applyFont="1" applyFill="1" applyBorder="1" applyAlignment="1">
      <alignment horizontal="center"/>
    </xf>
    <xf numFmtId="0" fontId="7" fillId="55" borderId="19" xfId="0" applyNumberFormat="1" applyFont="1" applyFill="1" applyBorder="1" applyAlignment="1">
      <alignment horizontal="left"/>
    </xf>
    <xf numFmtId="3" fontId="3" fillId="61" borderId="21" xfId="0" applyNumberFormat="1" applyFont="1" applyFill="1" applyBorder="1" applyAlignment="1">
      <alignment/>
    </xf>
    <xf numFmtId="0" fontId="5" fillId="59" borderId="23" xfId="0" applyNumberFormat="1" applyFont="1" applyFill="1" applyBorder="1" applyAlignment="1">
      <alignment/>
    </xf>
    <xf numFmtId="0" fontId="5" fillId="59" borderId="22" xfId="0" applyNumberFormat="1" applyFont="1" applyFill="1" applyBorder="1" applyAlignment="1">
      <alignment/>
    </xf>
    <xf numFmtId="0" fontId="16" fillId="55" borderId="21" xfId="0" applyNumberFormat="1" applyFont="1" applyFill="1" applyBorder="1" applyAlignment="1">
      <alignment/>
    </xf>
    <xf numFmtId="0" fontId="16" fillId="55" borderId="0" xfId="0" applyNumberFormat="1" applyFont="1" applyFill="1" applyAlignment="1">
      <alignment/>
    </xf>
    <xf numFmtId="3" fontId="3" fillId="55" borderId="21" xfId="0" applyNumberFormat="1" applyFont="1" applyFill="1" applyBorder="1" applyAlignment="1" applyProtection="1">
      <alignment/>
      <protection locked="0"/>
    </xf>
    <xf numFmtId="3" fontId="3" fillId="61" borderId="21" xfId="0" applyNumberFormat="1" applyFont="1" applyFill="1" applyBorder="1" applyAlignment="1" applyProtection="1">
      <alignment/>
      <protection locked="0"/>
    </xf>
    <xf numFmtId="3" fontId="3" fillId="61" borderId="21" xfId="0" applyNumberFormat="1" applyFont="1" applyFill="1" applyBorder="1" applyAlignment="1">
      <alignment horizontal="right"/>
    </xf>
    <xf numFmtId="0" fontId="7" fillId="55" borderId="22" xfId="0" applyNumberFormat="1" applyFont="1" applyFill="1" applyBorder="1" applyAlignment="1">
      <alignment/>
    </xf>
    <xf numFmtId="3" fontId="3" fillId="61" borderId="22" xfId="0" applyNumberFormat="1" applyFont="1" applyFill="1" applyBorder="1" applyAlignment="1">
      <alignment/>
    </xf>
    <xf numFmtId="0" fontId="3" fillId="59" borderId="0" xfId="0" applyNumberFormat="1" applyFont="1" applyFill="1" applyAlignment="1">
      <alignment/>
    </xf>
    <xf numFmtId="3" fontId="12" fillId="55" borderId="25" xfId="0" applyNumberFormat="1" applyFont="1" applyFill="1" applyBorder="1" applyAlignment="1">
      <alignment horizontal="center" vertical="center"/>
    </xf>
    <xf numFmtId="3" fontId="18" fillId="55" borderId="22" xfId="0" applyNumberFormat="1" applyFont="1" applyFill="1" applyBorder="1" applyAlignment="1">
      <alignment vertical="center"/>
    </xf>
    <xf numFmtId="0" fontId="10" fillId="55" borderId="0" xfId="0" applyNumberFormat="1" applyFont="1" applyFill="1" applyAlignment="1">
      <alignment horizontal="left"/>
    </xf>
    <xf numFmtId="0" fontId="5" fillId="55" borderId="0" xfId="0" applyNumberFormat="1" applyFont="1" applyFill="1" applyAlignment="1">
      <alignment horizontal="centerContinuous" vertical="top"/>
    </xf>
    <xf numFmtId="0" fontId="5" fillId="55" borderId="22" xfId="0" applyNumberFormat="1" applyFont="1" applyFill="1" applyBorder="1" applyAlignment="1">
      <alignment horizontal="centerContinuous"/>
    </xf>
    <xf numFmtId="0" fontId="3" fillId="59" borderId="26" xfId="0" applyNumberFormat="1" applyFont="1" applyFill="1" applyBorder="1" applyAlignment="1">
      <alignment/>
    </xf>
    <xf numFmtId="0" fontId="5" fillId="59" borderId="26" xfId="0" applyNumberFormat="1" applyFont="1" applyFill="1" applyBorder="1" applyAlignment="1">
      <alignment/>
    </xf>
    <xf numFmtId="3" fontId="3" fillId="55" borderId="26" xfId="0" applyNumberFormat="1" applyFont="1" applyFill="1" applyBorder="1" applyAlignment="1" applyProtection="1">
      <alignment/>
      <protection locked="0"/>
    </xf>
    <xf numFmtId="3" fontId="3" fillId="55" borderId="26" xfId="0" applyNumberFormat="1" applyFont="1" applyFill="1" applyBorder="1" applyAlignment="1">
      <alignment/>
    </xf>
    <xf numFmtId="3" fontId="3" fillId="55" borderId="26" xfId="0" applyNumberFormat="1" applyFont="1" applyFill="1" applyBorder="1" applyAlignment="1" applyProtection="1">
      <alignment horizontal="centerContinuous"/>
      <protection locked="0"/>
    </xf>
    <xf numFmtId="3" fontId="3" fillId="61" borderId="26" xfId="0" applyNumberFormat="1" applyFont="1" applyFill="1" applyBorder="1" applyAlignment="1" applyProtection="1">
      <alignment/>
      <protection locked="0"/>
    </xf>
    <xf numFmtId="3" fontId="18" fillId="55" borderId="27" xfId="0" applyNumberFormat="1" applyFont="1" applyFill="1" applyBorder="1" applyAlignment="1">
      <alignment vertical="center"/>
    </xf>
    <xf numFmtId="0" fontId="5" fillId="62" borderId="0" xfId="0" applyNumberFormat="1" applyFont="1" applyFill="1" applyAlignment="1">
      <alignment horizontal="centerContinuous"/>
    </xf>
    <xf numFmtId="0" fontId="7" fillId="62" borderId="21" xfId="0" applyNumberFormat="1" applyFont="1" applyFill="1" applyBorder="1" applyAlignment="1">
      <alignment horizontal="centerContinuous" vertical="center"/>
    </xf>
    <xf numFmtId="0" fontId="8" fillId="55" borderId="23" xfId="0" applyNumberFormat="1" applyFont="1" applyFill="1" applyBorder="1" applyAlignment="1">
      <alignment horizontal="centerContinuous" vertical="center"/>
    </xf>
    <xf numFmtId="0" fontId="5" fillId="55" borderId="21" xfId="0" applyNumberFormat="1" applyFont="1" applyFill="1" applyBorder="1" applyAlignment="1">
      <alignment horizontal="centerContinuous" vertical="center" wrapText="1"/>
    </xf>
    <xf numFmtId="0" fontId="5" fillId="55" borderId="26" xfId="0" applyNumberFormat="1" applyFont="1" applyFill="1" applyBorder="1" applyAlignment="1">
      <alignment horizontal="center" vertical="center" wrapText="1"/>
    </xf>
    <xf numFmtId="0" fontId="5" fillId="61" borderId="21" xfId="0" applyNumberFormat="1" applyFont="1" applyFill="1" applyBorder="1" applyAlignment="1">
      <alignment/>
    </xf>
    <xf numFmtId="3" fontId="3" fillId="55" borderId="21" xfId="0" applyNumberFormat="1" applyFont="1" applyFill="1" applyBorder="1" applyAlignment="1" applyProtection="1">
      <alignment horizontal="center"/>
      <protection locked="0"/>
    </xf>
    <xf numFmtId="4" fontId="3" fillId="55" borderId="21" xfId="0" applyNumberFormat="1" applyFont="1" applyFill="1" applyBorder="1" applyAlignment="1" applyProtection="1">
      <alignment horizontal="center"/>
      <protection locked="0"/>
    </xf>
    <xf numFmtId="0" fontId="5" fillId="55" borderId="24" xfId="0" applyNumberFormat="1" applyFont="1" applyFill="1" applyBorder="1" applyAlignment="1">
      <alignment/>
    </xf>
    <xf numFmtId="0" fontId="17" fillId="55" borderId="24" xfId="0" applyNumberFormat="1" applyFont="1" applyFill="1" applyBorder="1" applyAlignment="1">
      <alignment/>
    </xf>
    <xf numFmtId="0" fontId="3" fillId="55" borderId="21" xfId="0" applyNumberFormat="1" applyFont="1" applyFill="1" applyBorder="1" applyAlignment="1">
      <alignment/>
    </xf>
    <xf numFmtId="0" fontId="3" fillId="55" borderId="26" xfId="0" applyNumberFormat="1" applyFont="1" applyFill="1" applyBorder="1" applyAlignment="1">
      <alignment/>
    </xf>
    <xf numFmtId="0" fontId="5" fillId="55" borderId="24" xfId="0" applyNumberFormat="1" applyFont="1" applyFill="1" applyBorder="1" applyAlignment="1">
      <alignment horizontal="left"/>
    </xf>
    <xf numFmtId="0" fontId="7" fillId="55" borderId="24" xfId="0" applyNumberFormat="1" applyFont="1" applyFill="1" applyBorder="1" applyAlignment="1">
      <alignment horizontal="left"/>
    </xf>
    <xf numFmtId="0" fontId="3" fillId="55" borderId="21" xfId="0" applyNumberFormat="1" applyFont="1" applyFill="1" applyBorder="1" applyAlignment="1" applyProtection="1">
      <alignment horizontal="center"/>
      <protection locked="0"/>
    </xf>
    <xf numFmtId="0" fontId="5" fillId="55" borderId="22" xfId="0" applyNumberFormat="1" applyFont="1" applyFill="1" applyBorder="1" applyAlignment="1">
      <alignment horizontal="centerContinuous" vertical="center" wrapText="1"/>
    </xf>
    <xf numFmtId="0" fontId="7" fillId="55" borderId="0" xfId="0" applyNumberFormat="1" applyFont="1" applyFill="1" applyAlignment="1">
      <alignment horizontal="left" vertical="center"/>
    </xf>
    <xf numFmtId="0" fontId="6" fillId="56" borderId="21" xfId="0" applyNumberFormat="1" applyFont="1" applyFill="1" applyBorder="1" applyAlignment="1">
      <alignment/>
    </xf>
    <xf numFmtId="0" fontId="6" fillId="55" borderId="22" xfId="0" applyNumberFormat="1" applyFont="1" applyFill="1" applyBorder="1" applyAlignment="1">
      <alignment horizontal="left" vertical="center"/>
    </xf>
    <xf numFmtId="0" fontId="7" fillId="56" borderId="21" xfId="0" applyNumberFormat="1" applyFont="1" applyFill="1" applyBorder="1" applyAlignment="1">
      <alignment horizontal="center" vertical="center" wrapText="1"/>
    </xf>
    <xf numFmtId="0" fontId="19" fillId="56" borderId="21" xfId="0" applyNumberFormat="1" applyFont="1" applyFill="1" applyBorder="1" applyAlignment="1" applyProtection="1">
      <alignment/>
      <protection locked="0"/>
    </xf>
    <xf numFmtId="0" fontId="19" fillId="56" borderId="21" xfId="0" applyNumberFormat="1" applyFont="1" applyFill="1" applyBorder="1" applyAlignment="1" applyProtection="1">
      <alignment horizontal="left"/>
      <protection locked="0"/>
    </xf>
    <xf numFmtId="0" fontId="19" fillId="56" borderId="21" xfId="0" applyNumberFormat="1" applyFont="1" applyFill="1" applyBorder="1" applyAlignment="1" applyProtection="1">
      <alignment horizontal="centerContinuous"/>
      <protection locked="0"/>
    </xf>
    <xf numFmtId="0" fontId="14" fillId="55" borderId="22" xfId="0" applyNumberFormat="1" applyFont="1" applyFill="1" applyBorder="1" applyAlignment="1">
      <alignment horizontal="left" vertical="center"/>
    </xf>
    <xf numFmtId="0" fontId="19" fillId="56" borderId="23" xfId="0" applyNumberFormat="1" applyFont="1" applyFill="1" applyBorder="1" applyAlignment="1" applyProtection="1">
      <alignment/>
      <protection locked="0"/>
    </xf>
    <xf numFmtId="0" fontId="19" fillId="56" borderId="23" xfId="0" applyNumberFormat="1" applyFont="1" applyFill="1" applyBorder="1" applyAlignment="1" applyProtection="1">
      <alignment horizontal="centerContinuous"/>
      <protection locked="0"/>
    </xf>
    <xf numFmtId="0" fontId="19" fillId="56" borderId="23" xfId="0" applyNumberFormat="1" applyFont="1" applyFill="1" applyBorder="1" applyAlignment="1">
      <alignment horizontal="centerContinuous"/>
    </xf>
    <xf numFmtId="0" fontId="7" fillId="56" borderId="28" xfId="0" applyNumberFormat="1" applyFont="1" applyFill="1" applyBorder="1" applyAlignment="1">
      <alignment horizontal="center" vertical="center"/>
    </xf>
    <xf numFmtId="0" fontId="7" fillId="56" borderId="28" xfId="0" applyNumberFormat="1" applyFont="1" applyFill="1" applyBorder="1" applyAlignment="1">
      <alignment horizontal="center" vertical="center" wrapText="1"/>
    </xf>
    <xf numFmtId="0" fontId="20" fillId="56" borderId="0" xfId="0" applyNumberFormat="1" applyFont="1" applyFill="1" applyAlignment="1">
      <alignment horizontal="center"/>
    </xf>
    <xf numFmtId="0" fontId="5" fillId="61" borderId="0" xfId="0" applyNumberFormat="1" applyFont="1" applyFill="1" applyAlignment="1" applyProtection="1">
      <alignment/>
      <protection locked="0"/>
    </xf>
    <xf numFmtId="0" fontId="5" fillId="61" borderId="0" xfId="0" applyNumberFormat="1" applyFont="1" applyFill="1" applyAlignment="1">
      <alignment/>
    </xf>
    <xf numFmtId="0" fontId="5" fillId="56" borderId="0" xfId="0" applyNumberFormat="1" applyFont="1" applyFill="1" applyAlignment="1">
      <alignment vertical="center"/>
    </xf>
    <xf numFmtId="0" fontId="6" fillId="55" borderId="0" xfId="0" applyNumberFormat="1" applyFont="1" applyFill="1" applyAlignment="1">
      <alignment horizontal="left" vertical="center"/>
    </xf>
    <xf numFmtId="0" fontId="6" fillId="55" borderId="0" xfId="0" applyNumberFormat="1" applyFont="1" applyFill="1" applyAlignment="1">
      <alignment horizontal="center" vertical="center"/>
    </xf>
    <xf numFmtId="0" fontId="3" fillId="56" borderId="23" xfId="0" applyNumberFormat="1" applyFont="1" applyFill="1" applyBorder="1" applyAlignment="1" applyProtection="1">
      <alignment/>
      <protection locked="0"/>
    </xf>
    <xf numFmtId="0" fontId="5" fillId="56" borderId="23" xfId="0" applyNumberFormat="1" applyFont="1" applyFill="1" applyBorder="1" applyAlignment="1">
      <alignment horizontal="right"/>
    </xf>
    <xf numFmtId="0" fontId="7" fillId="56" borderId="23" xfId="0" applyNumberFormat="1" applyFont="1" applyFill="1" applyBorder="1" applyAlignment="1">
      <alignment horizontal="right"/>
    </xf>
    <xf numFmtId="0" fontId="2" fillId="55" borderId="23" xfId="0" applyNumberFormat="1" applyFont="1" applyFill="1" applyBorder="1" applyAlignment="1">
      <alignment/>
    </xf>
    <xf numFmtId="0" fontId="5" fillId="55" borderId="0" xfId="0" applyNumberFormat="1" applyFont="1" applyFill="1" applyAlignment="1">
      <alignment horizontal="left" vertical="center"/>
    </xf>
    <xf numFmtId="0" fontId="5" fillId="55" borderId="0" xfId="0" applyNumberFormat="1" applyFont="1" applyFill="1" applyAlignment="1">
      <alignment horizontal="right" vertical="center"/>
    </xf>
    <xf numFmtId="0" fontId="5" fillId="55" borderId="22" xfId="0" applyNumberFormat="1" applyFont="1" applyFill="1" applyBorder="1" applyAlignment="1">
      <alignment horizontal="right"/>
    </xf>
    <xf numFmtId="0" fontId="2" fillId="55" borderId="22" xfId="0" applyNumberFormat="1" applyFont="1" applyFill="1" applyBorder="1" applyAlignment="1">
      <alignment/>
    </xf>
    <xf numFmtId="0" fontId="6" fillId="55" borderId="22" xfId="0" applyNumberFormat="1" applyFont="1" applyFill="1" applyBorder="1" applyAlignment="1">
      <alignment horizontal="left"/>
    </xf>
    <xf numFmtId="0" fontId="7" fillId="55" borderId="22" xfId="0" applyNumberFormat="1" applyFont="1" applyFill="1" applyBorder="1" applyAlignment="1">
      <alignment horizontal="left"/>
    </xf>
    <xf numFmtId="3" fontId="6" fillId="59" borderId="21" xfId="0" applyNumberFormat="1" applyFont="1" applyFill="1" applyBorder="1" applyAlignment="1">
      <alignment horizontal="center"/>
    </xf>
    <xf numFmtId="0" fontId="6" fillId="59" borderId="21" xfId="0" applyNumberFormat="1" applyFont="1" applyFill="1" applyBorder="1" applyAlignment="1">
      <alignment horizontal="center"/>
    </xf>
    <xf numFmtId="0" fontId="6" fillId="56" borderId="0" xfId="0" applyNumberFormat="1" applyFont="1" applyFill="1" applyAlignment="1">
      <alignment horizontal="left"/>
    </xf>
    <xf numFmtId="0" fontId="6" fillId="56" borderId="22" xfId="0" applyNumberFormat="1" applyFont="1" applyFill="1" applyBorder="1" applyAlignment="1">
      <alignment horizontal="left" vertical="center"/>
    </xf>
    <xf numFmtId="0" fontId="6" fillId="55" borderId="0" xfId="0" applyNumberFormat="1" applyFont="1" applyFill="1" applyAlignment="1">
      <alignment horizontal="center"/>
    </xf>
    <xf numFmtId="10" fontId="6" fillId="55" borderId="21" xfId="0" applyNumberFormat="1" applyFont="1" applyFill="1" applyBorder="1" applyAlignment="1" applyProtection="1">
      <alignment horizontal="center"/>
      <protection locked="0"/>
    </xf>
    <xf numFmtId="0" fontId="7" fillId="55" borderId="21" xfId="0" applyNumberFormat="1" applyFont="1" applyFill="1" applyBorder="1" applyAlignment="1">
      <alignment horizontal="left"/>
    </xf>
    <xf numFmtId="3" fontId="6" fillId="56" borderId="23" xfId="0" applyNumberFormat="1" applyFont="1" applyFill="1" applyBorder="1" applyAlignment="1" applyProtection="1">
      <alignment horizontal="right"/>
      <protection locked="0"/>
    </xf>
    <xf numFmtId="3" fontId="6" fillId="56" borderId="19" xfId="0" applyNumberFormat="1" applyFont="1" applyFill="1" applyBorder="1" applyAlignment="1" applyProtection="1">
      <alignment horizontal="right"/>
      <protection locked="0"/>
    </xf>
    <xf numFmtId="0" fontId="7" fillId="55" borderId="0" xfId="0" applyNumberFormat="1" applyFont="1" applyFill="1" applyAlignment="1">
      <alignment horizontal="right"/>
    </xf>
    <xf numFmtId="0" fontId="2" fillId="56" borderId="0" xfId="0" applyNumberFormat="1" applyFont="1" applyFill="1" applyAlignment="1">
      <alignment horizontal="right"/>
    </xf>
    <xf numFmtId="0" fontId="22" fillId="55" borderId="0" xfId="0" applyNumberFormat="1" applyFont="1" applyFill="1" applyAlignment="1">
      <alignment/>
    </xf>
    <xf numFmtId="3" fontId="6" fillId="55" borderId="0" xfId="0" applyNumberFormat="1" applyFont="1" applyFill="1" applyAlignment="1" applyProtection="1">
      <alignment horizontal="right"/>
      <protection locked="0"/>
    </xf>
    <xf numFmtId="3" fontId="6" fillId="0" borderId="22" xfId="0" applyNumberFormat="1" applyFont="1" applyBorder="1" applyAlignment="1">
      <alignment/>
    </xf>
    <xf numFmtId="3" fontId="7" fillId="0" borderId="29" xfId="0" applyNumberFormat="1" applyFont="1" applyBorder="1" applyAlignment="1">
      <alignment/>
    </xf>
    <xf numFmtId="0" fontId="6" fillId="0" borderId="0" xfId="0" applyNumberFormat="1" applyFont="1" applyAlignment="1" applyProtection="1">
      <alignment horizontal="left" vertical="center"/>
      <protection locked="0"/>
    </xf>
    <xf numFmtId="0" fontId="6" fillId="0" borderId="0" xfId="0" applyNumberFormat="1" applyFont="1" applyAlignment="1" applyProtection="1">
      <alignment horizontal="center"/>
      <protection locked="0"/>
    </xf>
    <xf numFmtId="0" fontId="6" fillId="0" borderId="0" xfId="0" applyNumberFormat="1" applyFont="1" applyAlignment="1" applyProtection="1">
      <alignment horizontal="centerContinuous" vertical="center"/>
      <protection locked="0"/>
    </xf>
    <xf numFmtId="0" fontId="6" fillId="0" borderId="0" xfId="0" applyNumberFormat="1" applyFont="1" applyAlignment="1">
      <alignment horizontal="center" vertical="center"/>
    </xf>
    <xf numFmtId="0" fontId="6" fillId="0" borderId="23" xfId="0" applyNumberFormat="1" applyFont="1" applyBorder="1" applyAlignment="1">
      <alignment/>
    </xf>
    <xf numFmtId="3" fontId="6" fillId="0" borderId="23" xfId="0" applyNumberFormat="1" applyFont="1" applyBorder="1" applyAlignment="1">
      <alignment horizontal="center" vertical="center"/>
    </xf>
    <xf numFmtId="3" fontId="6" fillId="0" borderId="0" xfId="0" applyNumberFormat="1" applyFont="1" applyAlignment="1">
      <alignment horizontal="center" vertical="center"/>
    </xf>
    <xf numFmtId="0" fontId="6" fillId="0" borderId="0" xfId="0" applyNumberFormat="1" applyFont="1" applyAlignment="1" applyProtection="1">
      <alignment vertical="center"/>
      <protection locked="0"/>
    </xf>
    <xf numFmtId="0" fontId="6" fillId="0" borderId="19" xfId="0" applyNumberFormat="1" applyFont="1" applyBorder="1" applyAlignment="1">
      <alignment/>
    </xf>
    <xf numFmtId="0" fontId="6" fillId="0" borderId="22" xfId="0" applyNumberFormat="1" applyFont="1" applyBorder="1" applyAlignment="1">
      <alignment/>
    </xf>
    <xf numFmtId="0" fontId="2" fillId="0" borderId="29" xfId="0" applyNumberFormat="1" applyFont="1" applyBorder="1" applyAlignment="1">
      <alignment/>
    </xf>
    <xf numFmtId="3" fontId="6" fillId="0" borderId="29" xfId="0" applyNumberFormat="1" applyFont="1" applyBorder="1" applyAlignment="1" applyProtection="1">
      <alignment/>
      <protection locked="0"/>
    </xf>
    <xf numFmtId="0" fontId="6" fillId="0" borderId="30" xfId="0" applyNumberFormat="1" applyFont="1" applyBorder="1" applyAlignment="1">
      <alignment/>
    </xf>
    <xf numFmtId="0" fontId="6" fillId="0" borderId="22" xfId="0" applyNumberFormat="1" applyFont="1" applyBorder="1" applyAlignment="1">
      <alignment horizontal="center"/>
    </xf>
    <xf numFmtId="3" fontId="6" fillId="0" borderId="21" xfId="0" applyNumberFormat="1" applyFont="1" applyBorder="1" applyAlignment="1">
      <alignment/>
    </xf>
    <xf numFmtId="3" fontId="6" fillId="0" borderId="29" xfId="0" applyNumberFormat="1" applyFont="1" applyBorder="1" applyAlignment="1">
      <alignment/>
    </xf>
    <xf numFmtId="3" fontId="6" fillId="0" borderId="22" xfId="0" applyNumberFormat="1" applyFont="1" applyBorder="1" applyAlignment="1">
      <alignment horizontal="center"/>
    </xf>
    <xf numFmtId="3" fontId="6" fillId="0" borderId="0" xfId="0" applyNumberFormat="1" applyFont="1" applyAlignment="1" applyProtection="1">
      <alignment/>
      <protection locked="0"/>
    </xf>
    <xf numFmtId="3" fontId="6" fillId="0" borderId="30" xfId="0" applyNumberFormat="1" applyFont="1" applyBorder="1" applyAlignment="1">
      <alignment/>
    </xf>
    <xf numFmtId="0" fontId="6" fillId="0" borderId="0" xfId="0" applyNumberFormat="1" applyFont="1" applyAlignment="1" applyProtection="1">
      <alignment horizontal="left"/>
      <protection locked="0"/>
    </xf>
    <xf numFmtId="0" fontId="7" fillId="0" borderId="23" xfId="0" applyNumberFormat="1" applyFont="1" applyBorder="1" applyAlignment="1" applyProtection="1">
      <alignment/>
      <protection locked="0"/>
    </xf>
    <xf numFmtId="0" fontId="15" fillId="0" borderId="0" xfId="0" applyNumberFormat="1" applyFont="1" applyBorder="1" applyAlignment="1">
      <alignment/>
    </xf>
    <xf numFmtId="0" fontId="0" fillId="0" borderId="0" xfId="0" applyNumberFormat="1" applyFont="1" applyBorder="1" applyAlignment="1">
      <alignment/>
    </xf>
    <xf numFmtId="0" fontId="2" fillId="0" borderId="0" xfId="0" applyNumberFormat="1" applyFont="1" applyBorder="1" applyAlignment="1">
      <alignment/>
    </xf>
    <xf numFmtId="0" fontId="6" fillId="0" borderId="0" xfId="0" applyNumberFormat="1" applyFont="1" applyFill="1" applyAlignment="1">
      <alignment horizontal="left"/>
    </xf>
    <xf numFmtId="3" fontId="6" fillId="55" borderId="31" xfId="0" applyNumberFormat="1" applyFont="1" applyFill="1" applyBorder="1" applyAlignment="1">
      <alignment/>
    </xf>
    <xf numFmtId="3" fontId="6" fillId="56" borderId="31" xfId="0" applyNumberFormat="1" applyFont="1" applyFill="1" applyBorder="1" applyAlignment="1" applyProtection="1">
      <alignment horizontal="right"/>
      <protection locked="0"/>
    </xf>
    <xf numFmtId="0" fontId="5" fillId="55" borderId="0" xfId="0" applyNumberFormat="1" applyFont="1" applyFill="1" applyBorder="1" applyAlignment="1">
      <alignment/>
    </xf>
    <xf numFmtId="0" fontId="2" fillId="56" borderId="0" xfId="0" applyNumberFormat="1" applyFont="1" applyFill="1" applyAlignment="1">
      <alignment/>
    </xf>
    <xf numFmtId="0" fontId="3" fillId="56" borderId="0" xfId="0" applyNumberFormat="1" applyFont="1" applyFill="1" applyAlignment="1">
      <alignment/>
    </xf>
    <xf numFmtId="0" fontId="0" fillId="56" borderId="0" xfId="0" applyNumberFormat="1" applyFont="1" applyFill="1" applyAlignment="1">
      <alignment/>
    </xf>
    <xf numFmtId="0" fontId="2" fillId="0" borderId="0" xfId="0" applyNumberFormat="1" applyFont="1" applyFill="1" applyAlignment="1">
      <alignment/>
    </xf>
    <xf numFmtId="0" fontId="5" fillId="0" borderId="0" xfId="0" applyNumberFormat="1" applyFont="1" applyFill="1" applyAlignment="1">
      <alignment horizontal="left"/>
    </xf>
    <xf numFmtId="0" fontId="2" fillId="0" borderId="0" xfId="0" applyNumberFormat="1" applyFont="1" applyFill="1" applyAlignment="1">
      <alignment horizontal="left"/>
    </xf>
    <xf numFmtId="0" fontId="7" fillId="63" borderId="21" xfId="0" applyNumberFormat="1" applyFont="1" applyFill="1" applyBorder="1" applyAlignment="1">
      <alignment/>
    </xf>
    <xf numFmtId="0" fontId="6" fillId="63" borderId="22" xfId="0" applyNumberFormat="1" applyFont="1" applyFill="1" applyBorder="1" applyAlignment="1" applyProtection="1">
      <alignment/>
      <protection locked="0"/>
    </xf>
    <xf numFmtId="0" fontId="6" fillId="59" borderId="22" xfId="0" applyNumberFormat="1" applyFont="1" applyFill="1" applyBorder="1" applyAlignment="1" applyProtection="1">
      <alignment horizontal="centerContinuous"/>
      <protection locked="0"/>
    </xf>
    <xf numFmtId="0" fontId="6" fillId="63" borderId="24" xfId="0" applyNumberFormat="1" applyFont="1" applyFill="1" applyBorder="1" applyAlignment="1" applyProtection="1">
      <alignment/>
      <protection locked="0"/>
    </xf>
    <xf numFmtId="0" fontId="6" fillId="59" borderId="24" xfId="0" applyNumberFormat="1" applyFont="1" applyFill="1" applyBorder="1" applyAlignment="1" applyProtection="1">
      <alignment horizontal="centerContinuous"/>
      <protection locked="0"/>
    </xf>
    <xf numFmtId="0" fontId="5" fillId="63" borderId="24" xfId="0" applyNumberFormat="1" applyFont="1" applyFill="1" applyBorder="1" applyAlignment="1" applyProtection="1">
      <alignment/>
      <protection locked="0"/>
    </xf>
    <xf numFmtId="0" fontId="5" fillId="59" borderId="24" xfId="0" applyNumberFormat="1" applyFont="1" applyFill="1" applyBorder="1" applyAlignment="1" applyProtection="1">
      <alignment horizontal="centerContinuous"/>
      <protection locked="0"/>
    </xf>
    <xf numFmtId="3" fontId="6" fillId="55" borderId="24" xfId="0" applyNumberFormat="1" applyFont="1" applyFill="1" applyBorder="1" applyAlignment="1" applyProtection="1">
      <alignment horizontal="right"/>
      <protection locked="0"/>
    </xf>
    <xf numFmtId="0" fontId="7" fillId="59" borderId="21" xfId="0" applyNumberFormat="1" applyFont="1" applyFill="1" applyBorder="1" applyAlignment="1">
      <alignment/>
    </xf>
    <xf numFmtId="3" fontId="5" fillId="59" borderId="21" xfId="0" applyNumberFormat="1" applyFont="1" applyFill="1" applyBorder="1" applyAlignment="1">
      <alignment horizontal="right"/>
    </xf>
    <xf numFmtId="0" fontId="6" fillId="59" borderId="22" xfId="0" applyNumberFormat="1" applyFont="1" applyFill="1" applyBorder="1" applyAlignment="1" applyProtection="1">
      <alignment/>
      <protection locked="0"/>
    </xf>
    <xf numFmtId="3" fontId="6" fillId="59" borderId="22" xfId="0" applyNumberFormat="1" applyFont="1" applyFill="1" applyBorder="1" applyAlignment="1" applyProtection="1">
      <alignment horizontal="left"/>
      <protection locked="0"/>
    </xf>
    <xf numFmtId="0" fontId="6" fillId="59" borderId="24" xfId="0" applyNumberFormat="1" applyFont="1" applyFill="1" applyBorder="1" applyAlignment="1" applyProtection="1">
      <alignment/>
      <protection locked="0"/>
    </xf>
    <xf numFmtId="0" fontId="7" fillId="59" borderId="24" xfId="0" applyNumberFormat="1" applyFont="1" applyFill="1" applyBorder="1" applyAlignment="1">
      <alignment/>
    </xf>
    <xf numFmtId="0" fontId="2" fillId="56" borderId="24" xfId="0" applyNumberFormat="1" applyFont="1" applyFill="1" applyBorder="1" applyAlignment="1" applyProtection="1">
      <alignment/>
      <protection locked="0"/>
    </xf>
    <xf numFmtId="0" fontId="8" fillId="55" borderId="23" xfId="0" applyNumberFormat="1" applyFont="1" applyFill="1" applyBorder="1" applyAlignment="1">
      <alignment/>
    </xf>
    <xf numFmtId="0" fontId="2" fillId="56" borderId="0" xfId="0" applyNumberFormat="1" applyFont="1" applyFill="1" applyBorder="1" applyAlignment="1">
      <alignment/>
    </xf>
    <xf numFmtId="0" fontId="0" fillId="0" borderId="0" xfId="0" applyNumberFormat="1" applyFont="1" applyAlignment="1">
      <alignment/>
    </xf>
    <xf numFmtId="3" fontId="0" fillId="0" borderId="0" xfId="0" applyNumberFormat="1" applyFont="1" applyAlignment="1">
      <alignment/>
    </xf>
    <xf numFmtId="0" fontId="14" fillId="0" borderId="21" xfId="0" applyNumberFormat="1" applyFont="1" applyBorder="1" applyAlignment="1">
      <alignment/>
    </xf>
    <xf numFmtId="0" fontId="14" fillId="0" borderId="23" xfId="0" applyNumberFormat="1" applyFont="1" applyBorder="1" applyAlignment="1" applyProtection="1">
      <alignment/>
      <protection locked="0"/>
    </xf>
    <xf numFmtId="0" fontId="14" fillId="0" borderId="32" xfId="0" applyNumberFormat="1" applyFont="1" applyBorder="1" applyAlignment="1">
      <alignment/>
    </xf>
    <xf numFmtId="0" fontId="14" fillId="0" borderId="33" xfId="0" applyNumberFormat="1" applyFont="1" applyBorder="1" applyAlignment="1" applyProtection="1">
      <alignment/>
      <protection locked="0"/>
    </xf>
    <xf numFmtId="0" fontId="3" fillId="0" borderId="23" xfId="0" applyNumberFormat="1" applyFont="1" applyBorder="1" applyAlignment="1">
      <alignment/>
    </xf>
    <xf numFmtId="3" fontId="2" fillId="0" borderId="23" xfId="0" applyNumberFormat="1" applyFont="1" applyBorder="1" applyAlignment="1" applyProtection="1">
      <alignment/>
      <protection locked="0"/>
    </xf>
    <xf numFmtId="0" fontId="8" fillId="0" borderId="32" xfId="0" applyNumberFormat="1" applyFont="1" applyBorder="1" applyAlignment="1">
      <alignment/>
    </xf>
    <xf numFmtId="0" fontId="8" fillId="0" borderId="33" xfId="0" applyNumberFormat="1" applyFont="1" applyBorder="1" applyAlignment="1">
      <alignment horizontal="right"/>
    </xf>
    <xf numFmtId="3" fontId="2" fillId="0" borderId="0" xfId="0" applyNumberFormat="1" applyFont="1" applyAlignment="1">
      <alignment/>
    </xf>
    <xf numFmtId="0" fontId="0" fillId="56" borderId="0" xfId="0" applyNumberFormat="1" applyFont="1" applyFill="1" applyAlignment="1">
      <alignment horizontal="centerContinuous"/>
    </xf>
    <xf numFmtId="0" fontId="29" fillId="55" borderId="0" xfId="0" applyNumberFormat="1" applyFont="1" applyFill="1" applyAlignment="1">
      <alignment horizontal="centerContinuous"/>
    </xf>
    <xf numFmtId="0" fontId="26" fillId="56" borderId="0" xfId="0" applyNumberFormat="1" applyFont="1" applyFill="1" applyAlignment="1">
      <alignment horizontal="centerContinuous"/>
    </xf>
    <xf numFmtId="0" fontId="30" fillId="55" borderId="0" xfId="0" applyNumberFormat="1" applyFont="1" applyFill="1" applyAlignment="1">
      <alignment horizontal="center"/>
    </xf>
    <xf numFmtId="0" fontId="0" fillId="55" borderId="0" xfId="0" applyNumberFormat="1" applyFont="1" applyFill="1" applyAlignment="1">
      <alignment/>
    </xf>
    <xf numFmtId="0" fontId="26" fillId="56" borderId="0" xfId="0" applyNumberFormat="1" applyFont="1" applyFill="1" applyAlignment="1">
      <alignment/>
    </xf>
    <xf numFmtId="0" fontId="23" fillId="55" borderId="21" xfId="0" applyNumberFormat="1" applyFont="1" applyFill="1" applyBorder="1" applyAlignment="1">
      <alignment horizontal="left" vertical="center"/>
    </xf>
    <xf numFmtId="0" fontId="0" fillId="56" borderId="23" xfId="0" applyNumberFormat="1" applyFont="1" applyFill="1" applyBorder="1" applyAlignment="1">
      <alignment/>
    </xf>
    <xf numFmtId="0" fontId="0" fillId="55" borderId="25" xfId="0" applyNumberFormat="1" applyFont="1" applyFill="1" applyBorder="1" applyAlignment="1">
      <alignment/>
    </xf>
    <xf numFmtId="0" fontId="0" fillId="56" borderId="23" xfId="0" applyNumberFormat="1" applyFont="1" applyFill="1" applyBorder="1" applyAlignment="1">
      <alignment horizontal="centerContinuous" vertical="top"/>
    </xf>
    <xf numFmtId="0" fontId="0" fillId="56" borderId="23" xfId="0" applyNumberFormat="1" applyFont="1" applyFill="1" applyBorder="1" applyAlignment="1">
      <alignment horizontal="centerContinuous"/>
    </xf>
    <xf numFmtId="0" fontId="26" fillId="56" borderId="23" xfId="0" applyNumberFormat="1" applyFont="1" applyFill="1" applyBorder="1" applyAlignment="1">
      <alignment horizontal="centerContinuous"/>
    </xf>
    <xf numFmtId="0" fontId="0" fillId="46" borderId="22" xfId="0" applyNumberFormat="1" applyFont="1" applyFill="1" applyBorder="1" applyAlignment="1">
      <alignment/>
    </xf>
    <xf numFmtId="0" fontId="0" fillId="46" borderId="21" xfId="0" applyNumberFormat="1" applyFont="1" applyFill="1" applyBorder="1" applyAlignment="1">
      <alignment/>
    </xf>
    <xf numFmtId="0" fontId="2" fillId="56" borderId="22" xfId="0" applyNumberFormat="1" applyFont="1" applyFill="1" applyBorder="1" applyAlignment="1">
      <alignment/>
    </xf>
    <xf numFmtId="0" fontId="0" fillId="56" borderId="21" xfId="0" applyNumberFormat="1" applyFont="1" applyFill="1" applyBorder="1" applyAlignment="1">
      <alignment/>
    </xf>
    <xf numFmtId="3" fontId="26" fillId="56" borderId="21" xfId="0" applyNumberFormat="1" applyFont="1" applyFill="1" applyBorder="1" applyAlignment="1" applyProtection="1">
      <alignment horizontal="right"/>
      <protection locked="0"/>
    </xf>
    <xf numFmtId="0" fontId="26" fillId="46" borderId="22" xfId="0" applyNumberFormat="1" applyFont="1" applyFill="1" applyBorder="1" applyAlignment="1">
      <alignment/>
    </xf>
    <xf numFmtId="0" fontId="26" fillId="55" borderId="0" xfId="0" applyNumberFormat="1" applyFont="1" applyFill="1" applyAlignment="1">
      <alignment/>
    </xf>
    <xf numFmtId="0" fontId="2" fillId="56" borderId="22" xfId="0" applyNumberFormat="1" applyFont="1" applyFill="1" applyBorder="1" applyAlignment="1" applyProtection="1">
      <alignment/>
      <protection locked="0"/>
    </xf>
    <xf numFmtId="0" fontId="26" fillId="56" borderId="0" xfId="0" applyNumberFormat="1" applyFont="1" applyFill="1" applyAlignment="1">
      <alignment horizontal="left"/>
    </xf>
    <xf numFmtId="0" fontId="26" fillId="55" borderId="25" xfId="0" applyNumberFormat="1" applyFont="1" applyFill="1" applyBorder="1" applyAlignment="1">
      <alignment horizontal="center"/>
    </xf>
    <xf numFmtId="0" fontId="26" fillId="55" borderId="0" xfId="0" applyNumberFormat="1" applyFont="1" applyFill="1" applyAlignment="1">
      <alignment horizontal="center"/>
    </xf>
    <xf numFmtId="0" fontId="2" fillId="56" borderId="19" xfId="0" applyNumberFormat="1" applyFont="1" applyFill="1" applyBorder="1" applyAlignment="1">
      <alignment/>
    </xf>
    <xf numFmtId="0" fontId="2" fillId="56" borderId="23" xfId="0" applyNumberFormat="1" applyFont="1" applyFill="1" applyBorder="1" applyAlignment="1">
      <alignment/>
    </xf>
    <xf numFmtId="0" fontId="26" fillId="55" borderId="0" xfId="0" applyNumberFormat="1" applyFont="1" applyFill="1" applyAlignment="1">
      <alignment vertical="center"/>
    </xf>
    <xf numFmtId="0" fontId="27" fillId="56" borderId="0" xfId="0" applyNumberFormat="1" applyFont="1" applyFill="1" applyAlignment="1">
      <alignment/>
    </xf>
    <xf numFmtId="3" fontId="28" fillId="56" borderId="0" xfId="0" applyNumberFormat="1" applyFont="1" applyFill="1" applyAlignment="1">
      <alignment/>
    </xf>
    <xf numFmtId="3" fontId="27" fillId="56" borderId="0" xfId="0" applyNumberFormat="1" applyFont="1" applyFill="1" applyAlignment="1">
      <alignment/>
    </xf>
    <xf numFmtId="0" fontId="2" fillId="56" borderId="25" xfId="0" applyNumberFormat="1" applyFont="1" applyFill="1" applyBorder="1" applyAlignment="1">
      <alignment/>
    </xf>
    <xf numFmtId="0" fontId="0" fillId="56" borderId="20" xfId="0" applyNumberFormat="1" applyFont="1" applyFill="1" applyBorder="1" applyAlignment="1">
      <alignment/>
    </xf>
    <xf numFmtId="0" fontId="26" fillId="56" borderId="20" xfId="0" applyNumberFormat="1" applyFont="1" applyFill="1" applyBorder="1" applyAlignment="1">
      <alignment/>
    </xf>
    <xf numFmtId="0" fontId="2" fillId="56" borderId="0" xfId="0" applyNumberFormat="1" applyFont="1" applyFill="1" applyAlignment="1">
      <alignment/>
    </xf>
    <xf numFmtId="0" fontId="0" fillId="56" borderId="0" xfId="0" applyNumberFormat="1" applyFont="1" applyFill="1" applyAlignment="1">
      <alignment horizontal="left"/>
    </xf>
    <xf numFmtId="0" fontId="24" fillId="56" borderId="0" xfId="0" applyNumberFormat="1" applyFont="1" applyFill="1" applyAlignment="1">
      <alignment horizontal="centerContinuous" vertical="top"/>
    </xf>
    <xf numFmtId="0" fontId="0" fillId="56" borderId="26" xfId="0" applyNumberFormat="1" applyFont="1" applyFill="1" applyBorder="1" applyAlignment="1" applyProtection="1">
      <alignment/>
      <protection locked="0"/>
    </xf>
    <xf numFmtId="3" fontId="3" fillId="56" borderId="21" xfId="0" applyNumberFormat="1" applyFont="1" applyFill="1" applyBorder="1" applyAlignment="1" applyProtection="1">
      <alignment/>
      <protection locked="0"/>
    </xf>
    <xf numFmtId="3" fontId="26" fillId="56" borderId="26" xfId="0" applyNumberFormat="1" applyFont="1" applyFill="1" applyBorder="1" applyAlignment="1" applyProtection="1">
      <alignment/>
      <protection locked="0"/>
    </xf>
    <xf numFmtId="3" fontId="12" fillId="57" borderId="0" xfId="0" applyNumberFormat="1" applyFont="1" applyFill="1" applyAlignment="1">
      <alignment horizontal="center" vertical="center"/>
    </xf>
    <xf numFmtId="0" fontId="26" fillId="56" borderId="0" xfId="0" applyNumberFormat="1" applyFont="1" applyFill="1" applyAlignment="1">
      <alignment horizontal="centerContinuous" wrapText="1"/>
    </xf>
    <xf numFmtId="3" fontId="26" fillId="56" borderId="21" xfId="0" applyNumberFormat="1" applyFont="1" applyFill="1" applyBorder="1" applyAlignment="1">
      <alignment/>
    </xf>
    <xf numFmtId="0" fontId="0" fillId="56" borderId="21" xfId="0" applyNumberFormat="1" applyFont="1" applyFill="1" applyBorder="1" applyAlignment="1" applyProtection="1">
      <alignment/>
      <protection locked="0"/>
    </xf>
    <xf numFmtId="0" fontId="0" fillId="55" borderId="19" xfId="0" applyNumberFormat="1" applyFont="1" applyFill="1" applyBorder="1" applyAlignment="1">
      <alignment horizontal="centerContinuous"/>
    </xf>
    <xf numFmtId="0" fontId="0" fillId="55" borderId="21" xfId="0" applyNumberFormat="1" applyFont="1" applyFill="1" applyBorder="1" applyAlignment="1">
      <alignment horizontal="centerContinuous"/>
    </xf>
    <xf numFmtId="0" fontId="0" fillId="56" borderId="19" xfId="0" applyNumberFormat="1" applyFont="1" applyFill="1" applyBorder="1" applyAlignment="1">
      <alignment/>
    </xf>
    <xf numFmtId="3" fontId="26" fillId="56" borderId="21" xfId="0" applyNumberFormat="1" applyFont="1" applyFill="1" applyBorder="1" applyAlignment="1" applyProtection="1">
      <alignment/>
      <protection locked="0"/>
    </xf>
    <xf numFmtId="3" fontId="24" fillId="56" borderId="0" xfId="0" applyNumberFormat="1" applyFont="1" applyFill="1" applyAlignment="1">
      <alignment/>
    </xf>
    <xf numFmtId="3" fontId="27" fillId="56" borderId="34" xfId="0" applyNumberFormat="1" applyFont="1" applyFill="1" applyBorder="1" applyAlignment="1">
      <alignment/>
    </xf>
    <xf numFmtId="0" fontId="24" fillId="56" borderId="0" xfId="0" applyNumberFormat="1" applyFont="1" applyFill="1" applyAlignment="1">
      <alignment/>
    </xf>
    <xf numFmtId="0" fontId="2" fillId="56" borderId="35" xfId="0" applyNumberFormat="1" applyFont="1" applyFill="1" applyBorder="1" applyAlignment="1">
      <alignment/>
    </xf>
    <xf numFmtId="0" fontId="2" fillId="56" borderId="20" xfId="0" applyNumberFormat="1" applyFont="1" applyFill="1" applyBorder="1" applyAlignment="1">
      <alignment/>
    </xf>
    <xf numFmtId="3" fontId="12" fillId="0" borderId="0" xfId="0" applyNumberFormat="1" applyFont="1" applyFill="1" applyAlignment="1">
      <alignment horizontal="center"/>
    </xf>
    <xf numFmtId="0" fontId="26" fillId="0" borderId="0" xfId="0" applyNumberFormat="1" applyFont="1" applyAlignment="1">
      <alignment/>
    </xf>
    <xf numFmtId="3" fontId="12" fillId="57" borderId="0" xfId="0" applyNumberFormat="1" applyFont="1" applyFill="1" applyAlignment="1">
      <alignment horizontal="center"/>
    </xf>
    <xf numFmtId="3" fontId="6" fillId="55" borderId="36" xfId="0" applyNumberFormat="1" applyFont="1" applyFill="1" applyBorder="1" applyAlignment="1">
      <alignment/>
    </xf>
    <xf numFmtId="0" fontId="5" fillId="55" borderId="37" xfId="0" applyNumberFormat="1" applyFont="1" applyFill="1" applyBorder="1" applyAlignment="1">
      <alignment/>
    </xf>
    <xf numFmtId="3" fontId="6" fillId="56" borderId="38" xfId="0" applyNumberFormat="1" applyFont="1" applyFill="1" applyBorder="1" applyAlignment="1" applyProtection="1">
      <alignment horizontal="right"/>
      <protection locked="0"/>
    </xf>
    <xf numFmtId="3" fontId="6" fillId="55" borderId="38" xfId="0" applyNumberFormat="1" applyFont="1" applyFill="1" applyBorder="1" applyAlignment="1">
      <alignment/>
    </xf>
    <xf numFmtId="3" fontId="7" fillId="56" borderId="38" xfId="0" applyNumberFormat="1" applyFont="1" applyFill="1" applyBorder="1" applyAlignment="1" applyProtection="1">
      <alignment horizontal="right"/>
      <protection locked="0"/>
    </xf>
    <xf numFmtId="3" fontId="6" fillId="56" borderId="39" xfId="0" applyNumberFormat="1" applyFont="1" applyFill="1" applyBorder="1" applyAlignment="1" applyProtection="1">
      <alignment horizontal="right"/>
      <protection locked="0"/>
    </xf>
    <xf numFmtId="3" fontId="6" fillId="55" borderId="40" xfId="0" applyNumberFormat="1" applyFont="1" applyFill="1" applyBorder="1" applyAlignment="1">
      <alignment/>
    </xf>
    <xf numFmtId="183" fontId="7" fillId="59" borderId="22" xfId="0" applyNumberFormat="1" applyFont="1" applyFill="1" applyBorder="1" applyAlignment="1">
      <alignment horizontal="center"/>
    </xf>
    <xf numFmtId="3" fontId="7" fillId="59" borderId="22" xfId="0" applyNumberFormat="1" applyFont="1" applyFill="1" applyBorder="1" applyAlignment="1">
      <alignment horizontal="center"/>
    </xf>
    <xf numFmtId="3" fontId="6" fillId="56" borderId="0" xfId="0" applyNumberFormat="1" applyFont="1" applyFill="1" applyBorder="1" applyAlignment="1" applyProtection="1">
      <alignment horizontal="right"/>
      <protection locked="0"/>
    </xf>
    <xf numFmtId="0" fontId="3" fillId="61" borderId="0" xfId="0" applyNumberFormat="1" applyFont="1" applyFill="1" applyBorder="1" applyAlignment="1">
      <alignment/>
    </xf>
    <xf numFmtId="0" fontId="3" fillId="59" borderId="0" xfId="0" applyNumberFormat="1" applyFont="1" applyFill="1" applyBorder="1" applyAlignment="1">
      <alignment/>
    </xf>
    <xf numFmtId="0" fontId="5" fillId="59" borderId="0" xfId="0" applyNumberFormat="1" applyFont="1" applyFill="1" applyBorder="1" applyAlignment="1">
      <alignment/>
    </xf>
    <xf numFmtId="3" fontId="3" fillId="59" borderId="22" xfId="0" applyNumberFormat="1" applyFont="1" applyFill="1" applyBorder="1" applyAlignment="1">
      <alignment/>
    </xf>
    <xf numFmtId="3" fontId="5" fillId="59" borderId="22" xfId="0" applyNumberFormat="1" applyFont="1" applyFill="1" applyBorder="1" applyAlignment="1">
      <alignment/>
    </xf>
    <xf numFmtId="0" fontId="0" fillId="56" borderId="0" xfId="0" applyNumberFormat="1" applyFont="1" applyFill="1" applyBorder="1" applyAlignment="1">
      <alignment/>
    </xf>
    <xf numFmtId="3" fontId="7" fillId="55" borderId="0" xfId="0" applyNumberFormat="1" applyFont="1" applyFill="1" applyBorder="1" applyAlignment="1">
      <alignment horizontal="right"/>
    </xf>
    <xf numFmtId="3" fontId="5" fillId="55" borderId="0" xfId="0" applyNumberFormat="1" applyFont="1" applyFill="1" applyBorder="1" applyAlignment="1">
      <alignment/>
    </xf>
    <xf numFmtId="0" fontId="5" fillId="59" borderId="23" xfId="0" applyNumberFormat="1" applyFont="1" applyFill="1" applyBorder="1" applyAlignment="1">
      <alignment horizontal="centerContinuous"/>
    </xf>
    <xf numFmtId="3" fontId="6" fillId="55" borderId="41" xfId="0" applyNumberFormat="1" applyFont="1" applyFill="1" applyBorder="1" applyAlignment="1">
      <alignment/>
    </xf>
    <xf numFmtId="3" fontId="5" fillId="59" borderId="22" xfId="0" applyNumberFormat="1" applyFont="1" applyFill="1" applyBorder="1" applyAlignment="1">
      <alignment horizontal="centerContinuous"/>
    </xf>
    <xf numFmtId="3" fontId="5" fillId="61" borderId="21" xfId="0" applyNumberFormat="1" applyFont="1" applyFill="1" applyBorder="1" applyAlignment="1" applyProtection="1">
      <alignment horizontal="right"/>
      <protection locked="0"/>
    </xf>
    <xf numFmtId="3" fontId="5" fillId="61" borderId="21" xfId="0" applyNumberFormat="1" applyFont="1" applyFill="1" applyBorder="1" applyAlignment="1">
      <alignment horizontal="right"/>
    </xf>
    <xf numFmtId="0" fontId="0" fillId="46" borderId="22" xfId="0" applyNumberFormat="1" applyFont="1" applyFill="1" applyBorder="1" applyAlignment="1">
      <alignment horizontal="right"/>
    </xf>
    <xf numFmtId="0" fontId="3" fillId="59" borderId="22" xfId="0" applyNumberFormat="1" applyFont="1" applyFill="1" applyBorder="1" applyAlignment="1">
      <alignment horizontal="right"/>
    </xf>
    <xf numFmtId="0" fontId="5" fillId="59" borderId="42" xfId="0" applyNumberFormat="1" applyFont="1" applyFill="1" applyBorder="1" applyAlignment="1">
      <alignment/>
    </xf>
    <xf numFmtId="0" fontId="5" fillId="59" borderId="43" xfId="0" applyNumberFormat="1" applyFont="1" applyFill="1" applyBorder="1" applyAlignment="1">
      <alignment/>
    </xf>
    <xf numFmtId="3" fontId="3" fillId="59" borderId="42" xfId="0" applyNumberFormat="1" applyFont="1" applyFill="1" applyBorder="1" applyAlignment="1">
      <alignment/>
    </xf>
    <xf numFmtId="0" fontId="3" fillId="59" borderId="44" xfId="0" applyNumberFormat="1" applyFont="1" applyFill="1" applyBorder="1" applyAlignment="1">
      <alignment/>
    </xf>
    <xf numFmtId="3" fontId="3" fillId="59" borderId="36" xfId="0" applyNumberFormat="1" applyFont="1" applyFill="1" applyBorder="1" applyAlignment="1">
      <alignment/>
    </xf>
    <xf numFmtId="3" fontId="3" fillId="55" borderId="42" xfId="0" applyNumberFormat="1" applyFont="1" applyFill="1" applyBorder="1" applyAlignment="1" applyProtection="1">
      <alignment/>
      <protection locked="0"/>
    </xf>
    <xf numFmtId="0" fontId="5" fillId="59" borderId="45" xfId="0" applyNumberFormat="1" applyFont="1" applyFill="1" applyBorder="1" applyAlignment="1">
      <alignment/>
    </xf>
    <xf numFmtId="0" fontId="5" fillId="59" borderId="44" xfId="0" applyNumberFormat="1" applyFont="1" applyFill="1" applyBorder="1" applyAlignment="1">
      <alignment/>
    </xf>
    <xf numFmtId="0" fontId="0" fillId="46" borderId="46" xfId="0" applyNumberFormat="1" applyFont="1" applyFill="1" applyBorder="1" applyAlignment="1">
      <alignment/>
    </xf>
    <xf numFmtId="0" fontId="16" fillId="55" borderId="22" xfId="0" applyNumberFormat="1" applyFont="1" applyFill="1" applyBorder="1" applyAlignment="1">
      <alignment horizontal="left" indent="1"/>
    </xf>
    <xf numFmtId="3" fontId="3" fillId="61" borderId="21" xfId="0" applyNumberFormat="1" applyFont="1" applyFill="1" applyBorder="1" applyAlignment="1" applyProtection="1">
      <alignment horizontal="right"/>
      <protection locked="0"/>
    </xf>
    <xf numFmtId="3" fontId="3" fillId="61" borderId="26" xfId="0" applyNumberFormat="1" applyFont="1" applyFill="1" applyBorder="1" applyAlignment="1" applyProtection="1">
      <alignment horizontal="right"/>
      <protection locked="0"/>
    </xf>
    <xf numFmtId="0" fontId="5" fillId="55" borderId="47" xfId="0" applyNumberFormat="1" applyFont="1" applyFill="1" applyBorder="1" applyAlignment="1">
      <alignment/>
    </xf>
    <xf numFmtId="0" fontId="5" fillId="55" borderId="48" xfId="0" applyNumberFormat="1" applyFont="1" applyFill="1" applyBorder="1" applyAlignment="1">
      <alignment/>
    </xf>
    <xf numFmtId="0" fontId="5" fillId="55" borderId="49" xfId="0" applyNumberFormat="1" applyFont="1" applyFill="1" applyBorder="1" applyAlignment="1">
      <alignment/>
    </xf>
    <xf numFmtId="3" fontId="3" fillId="55" borderId="49" xfId="0" applyNumberFormat="1" applyFont="1" applyFill="1" applyBorder="1" applyAlignment="1" applyProtection="1">
      <alignment/>
      <protection locked="0"/>
    </xf>
    <xf numFmtId="3" fontId="3" fillId="55" borderId="50" xfId="0" applyNumberFormat="1" applyFont="1" applyFill="1" applyBorder="1" applyAlignment="1">
      <alignment/>
    </xf>
    <xf numFmtId="3" fontId="3" fillId="55" borderId="49" xfId="0" applyNumberFormat="1" applyFont="1" applyFill="1" applyBorder="1" applyAlignment="1">
      <alignment/>
    </xf>
    <xf numFmtId="3" fontId="26" fillId="56" borderId="49" xfId="0" applyNumberFormat="1" applyFont="1" applyFill="1" applyBorder="1" applyAlignment="1">
      <alignment/>
    </xf>
    <xf numFmtId="3" fontId="26" fillId="56" borderId="51" xfId="0" applyNumberFormat="1" applyFont="1" applyFill="1" applyBorder="1" applyAlignment="1">
      <alignment/>
    </xf>
    <xf numFmtId="0" fontId="31" fillId="56" borderId="0" xfId="0" applyNumberFormat="1" applyFont="1" applyFill="1" applyAlignment="1">
      <alignment/>
    </xf>
    <xf numFmtId="3" fontId="7" fillId="0" borderId="41" xfId="0" applyNumberFormat="1" applyFont="1" applyBorder="1" applyAlignment="1" applyProtection="1">
      <alignment horizontal="center" vertical="center" wrapText="1"/>
      <protection locked="0"/>
    </xf>
    <xf numFmtId="0" fontId="5" fillId="55" borderId="0" xfId="0" applyNumberFormat="1" applyFont="1" applyFill="1" applyBorder="1" applyAlignment="1">
      <alignment horizontal="right"/>
    </xf>
    <xf numFmtId="3" fontId="3" fillId="55" borderId="41" xfId="0" applyNumberFormat="1" applyFont="1" applyFill="1" applyBorder="1" applyAlignment="1">
      <alignment/>
    </xf>
    <xf numFmtId="0" fontId="6" fillId="55" borderId="52" xfId="0" applyNumberFormat="1" applyFont="1" applyFill="1" applyBorder="1" applyAlignment="1">
      <alignment horizontal="left"/>
    </xf>
    <xf numFmtId="0" fontId="6" fillId="55" borderId="48" xfId="0" applyNumberFormat="1" applyFont="1" applyFill="1" applyBorder="1" applyAlignment="1">
      <alignment horizontal="left"/>
    </xf>
    <xf numFmtId="3" fontId="3" fillId="59" borderId="49" xfId="0" applyNumberFormat="1" applyFont="1" applyFill="1" applyBorder="1" applyAlignment="1" applyProtection="1">
      <alignment/>
      <protection locked="0"/>
    </xf>
    <xf numFmtId="3" fontId="3" fillId="59" borderId="49" xfId="0" applyNumberFormat="1" applyFont="1" applyFill="1" applyBorder="1" applyAlignment="1">
      <alignment/>
    </xf>
    <xf numFmtId="3" fontId="3" fillId="59" borderId="50" xfId="0" applyNumberFormat="1" applyFont="1" applyFill="1" applyBorder="1" applyAlignment="1" applyProtection="1">
      <alignment/>
      <protection locked="0"/>
    </xf>
    <xf numFmtId="0" fontId="2" fillId="56" borderId="0" xfId="0" applyNumberFormat="1" applyFont="1" applyFill="1" applyBorder="1" applyAlignment="1">
      <alignment/>
    </xf>
    <xf numFmtId="3" fontId="7" fillId="55" borderId="38" xfId="0" applyNumberFormat="1" applyFont="1" applyFill="1" applyBorder="1" applyAlignment="1">
      <alignment horizontal="right"/>
    </xf>
    <xf numFmtId="3" fontId="7" fillId="62" borderId="38" xfId="0" applyNumberFormat="1" applyFont="1" applyFill="1" applyBorder="1" applyAlignment="1">
      <alignment horizontal="right"/>
    </xf>
    <xf numFmtId="3" fontId="7" fillId="55" borderId="38" xfId="0" applyNumberFormat="1" applyFont="1" applyFill="1" applyBorder="1" applyAlignment="1">
      <alignment/>
    </xf>
    <xf numFmtId="3" fontId="7" fillId="55" borderId="53" xfId="0" applyNumberFormat="1" applyFont="1" applyFill="1" applyBorder="1" applyAlignment="1">
      <alignment horizontal="right"/>
    </xf>
    <xf numFmtId="0" fontId="5" fillId="59" borderId="53" xfId="0" applyNumberFormat="1" applyFont="1" applyFill="1" applyBorder="1" applyAlignment="1">
      <alignment/>
    </xf>
    <xf numFmtId="0" fontId="2" fillId="59" borderId="53" xfId="0" applyNumberFormat="1" applyFont="1" applyFill="1" applyBorder="1" applyAlignment="1">
      <alignment/>
    </xf>
    <xf numFmtId="3" fontId="7" fillId="55" borderId="54" xfId="0" applyNumberFormat="1" applyFont="1" applyFill="1" applyBorder="1" applyAlignment="1">
      <alignment/>
    </xf>
    <xf numFmtId="3" fontId="6" fillId="55" borderId="51" xfId="0" applyNumberFormat="1" applyFont="1" applyFill="1" applyBorder="1" applyAlignment="1">
      <alignment/>
    </xf>
    <xf numFmtId="3" fontId="18" fillId="55" borderId="38" xfId="0" applyNumberFormat="1" applyFont="1" applyFill="1" applyBorder="1" applyAlignment="1">
      <alignment vertical="center"/>
    </xf>
    <xf numFmtId="3" fontId="3" fillId="61" borderId="38" xfId="0" applyNumberFormat="1" applyFont="1" applyFill="1" applyBorder="1" applyAlignment="1">
      <alignment/>
    </xf>
    <xf numFmtId="3" fontId="5" fillId="61" borderId="38" xfId="0" applyNumberFormat="1" applyFont="1" applyFill="1" applyBorder="1" applyAlignment="1">
      <alignment/>
    </xf>
    <xf numFmtId="3" fontId="5" fillId="61" borderId="38" xfId="0" applyNumberFormat="1" applyFont="1" applyFill="1" applyBorder="1" applyAlignment="1">
      <alignment/>
    </xf>
    <xf numFmtId="3" fontId="18" fillId="55" borderId="55" xfId="0" applyNumberFormat="1" applyFont="1" applyFill="1" applyBorder="1" applyAlignment="1">
      <alignment vertical="center"/>
    </xf>
    <xf numFmtId="0" fontId="6" fillId="46" borderId="56" xfId="0" applyNumberFormat="1" applyFont="1" applyFill="1" applyBorder="1" applyAlignment="1">
      <alignment/>
    </xf>
    <xf numFmtId="0" fontId="6" fillId="46" borderId="57" xfId="0" applyNumberFormat="1" applyFont="1" applyFill="1" applyBorder="1" applyAlignment="1">
      <alignment/>
    </xf>
    <xf numFmtId="0" fontId="6" fillId="56" borderId="57" xfId="0" applyNumberFormat="1" applyFont="1" applyFill="1" applyBorder="1" applyAlignment="1" applyProtection="1">
      <alignment horizontal="center"/>
      <protection locked="0"/>
    </xf>
    <xf numFmtId="0" fontId="6" fillId="46" borderId="57" xfId="0" applyNumberFormat="1" applyFont="1" applyFill="1" applyBorder="1" applyAlignment="1">
      <alignment horizontal="center"/>
    </xf>
    <xf numFmtId="0" fontId="6" fillId="56" borderId="57" xfId="0" applyNumberFormat="1" applyFont="1" applyFill="1" applyBorder="1" applyAlignment="1" applyProtection="1">
      <alignment/>
      <protection locked="0"/>
    </xf>
    <xf numFmtId="0" fontId="6" fillId="61" borderId="57" xfId="0" applyNumberFormat="1" applyFont="1" applyFill="1" applyBorder="1" applyAlignment="1" applyProtection="1">
      <alignment/>
      <protection locked="0"/>
    </xf>
    <xf numFmtId="0" fontId="25" fillId="0" borderId="0" xfId="0" applyFont="1" applyAlignment="1">
      <alignment/>
    </xf>
    <xf numFmtId="3" fontId="4" fillId="57" borderId="0" xfId="0" applyNumberFormat="1" applyFont="1" applyFill="1" applyAlignment="1">
      <alignment/>
    </xf>
    <xf numFmtId="0" fontId="32" fillId="0" borderId="0" xfId="0" applyNumberFormat="1" applyFont="1" applyAlignment="1">
      <alignment/>
    </xf>
    <xf numFmtId="3" fontId="6" fillId="61" borderId="21" xfId="0" applyNumberFormat="1" applyFont="1" applyFill="1" applyBorder="1" applyAlignment="1" applyProtection="1">
      <alignment horizontal="center"/>
      <protection locked="0"/>
    </xf>
    <xf numFmtId="0" fontId="5" fillId="59" borderId="38" xfId="0" applyNumberFormat="1" applyFont="1" applyFill="1" applyBorder="1" applyAlignment="1">
      <alignment/>
    </xf>
    <xf numFmtId="3" fontId="3" fillId="55" borderId="23" xfId="0" applyNumberFormat="1" applyFont="1" applyFill="1" applyBorder="1" applyAlignment="1">
      <alignment/>
    </xf>
    <xf numFmtId="3" fontId="3" fillId="55" borderId="38" xfId="0" applyNumberFormat="1" applyFont="1" applyFill="1" applyBorder="1" applyAlignment="1" applyProtection="1">
      <alignment/>
      <protection locked="0"/>
    </xf>
    <xf numFmtId="0" fontId="3" fillId="55" borderId="23" xfId="0" applyNumberFormat="1" applyFont="1" applyFill="1" applyBorder="1" applyAlignment="1">
      <alignment/>
    </xf>
    <xf numFmtId="0" fontId="3" fillId="55" borderId="38" xfId="0" applyNumberFormat="1" applyFont="1" applyFill="1" applyBorder="1" applyAlignment="1">
      <alignment/>
    </xf>
    <xf numFmtId="3" fontId="3" fillId="55" borderId="23" xfId="0" applyNumberFormat="1" applyFont="1" applyFill="1" applyBorder="1" applyAlignment="1" applyProtection="1">
      <alignment/>
      <protection locked="0"/>
    </xf>
    <xf numFmtId="3" fontId="3" fillId="55" borderId="58" xfId="0" applyNumberFormat="1" applyFont="1" applyFill="1" applyBorder="1" applyAlignment="1">
      <alignment/>
    </xf>
    <xf numFmtId="0" fontId="28" fillId="56" borderId="0" xfId="0" applyNumberFormat="1" applyFont="1" applyFill="1" applyBorder="1" applyAlignment="1">
      <alignment horizontal="centerContinuous" vertical="center"/>
    </xf>
    <xf numFmtId="0" fontId="5" fillId="55" borderId="55" xfId="0" applyNumberFormat="1" applyFont="1" applyFill="1" applyBorder="1" applyAlignment="1">
      <alignment horizontal="center" vertical="center" wrapText="1"/>
    </xf>
    <xf numFmtId="0" fontId="5" fillId="55" borderId="0" xfId="0" applyNumberFormat="1" applyFont="1" applyFill="1" applyBorder="1" applyAlignment="1">
      <alignment horizontal="center" vertical="center" wrapText="1"/>
    </xf>
    <xf numFmtId="0" fontId="5" fillId="55" borderId="22" xfId="0" applyNumberFormat="1" applyFont="1" applyFill="1" applyBorder="1" applyAlignment="1">
      <alignment horizontal="center" vertical="center" wrapText="1"/>
    </xf>
    <xf numFmtId="0" fontId="2" fillId="56" borderId="31" xfId="0" applyNumberFormat="1" applyFont="1" applyFill="1" applyBorder="1" applyAlignment="1">
      <alignment/>
    </xf>
    <xf numFmtId="0" fontId="2" fillId="56" borderId="39" xfId="0" applyNumberFormat="1" applyFont="1" applyFill="1" applyBorder="1" applyAlignment="1">
      <alignment/>
    </xf>
    <xf numFmtId="0" fontId="8" fillId="55" borderId="59" xfId="0" applyNumberFormat="1" applyFont="1" applyFill="1" applyBorder="1" applyAlignment="1">
      <alignment horizontal="centerContinuous" vertical="center"/>
    </xf>
    <xf numFmtId="0" fontId="5" fillId="55" borderId="60" xfId="0" applyNumberFormat="1" applyFont="1" applyFill="1" applyBorder="1" applyAlignment="1">
      <alignment horizontal="center" vertical="center" wrapText="1"/>
    </xf>
    <xf numFmtId="0" fontId="5" fillId="59" borderId="60" xfId="0" applyNumberFormat="1" applyFont="1" applyFill="1" applyBorder="1" applyAlignment="1">
      <alignment/>
    </xf>
    <xf numFmtId="3" fontId="3" fillId="55" borderId="60" xfId="0" applyNumberFormat="1" applyFont="1" applyFill="1" applyBorder="1" applyAlignment="1" applyProtection="1">
      <alignment/>
      <protection locked="0"/>
    </xf>
    <xf numFmtId="3" fontId="3" fillId="55" borderId="61" xfId="0" applyNumberFormat="1" applyFont="1" applyFill="1" applyBorder="1" applyAlignment="1" applyProtection="1">
      <alignment/>
      <protection locked="0"/>
    </xf>
    <xf numFmtId="3" fontId="18" fillId="55" borderId="62" xfId="0" applyNumberFormat="1" applyFont="1" applyFill="1" applyBorder="1" applyAlignment="1">
      <alignment vertical="center"/>
    </xf>
    <xf numFmtId="0" fontId="2" fillId="46" borderId="39" xfId="0" applyNumberFormat="1" applyFont="1" applyFill="1" applyBorder="1" applyAlignment="1">
      <alignment/>
    </xf>
    <xf numFmtId="3" fontId="35" fillId="55" borderId="38" xfId="0" applyNumberFormat="1" applyFont="1" applyFill="1" applyBorder="1" applyAlignment="1" applyProtection="1">
      <alignment/>
      <protection locked="0"/>
    </xf>
    <xf numFmtId="0" fontId="36" fillId="56" borderId="39" xfId="0" applyNumberFormat="1" applyFont="1" applyFill="1" applyBorder="1" applyAlignment="1">
      <alignment/>
    </xf>
    <xf numFmtId="3" fontId="6" fillId="56" borderId="63" xfId="0" applyNumberFormat="1" applyFont="1" applyFill="1" applyBorder="1" applyAlignment="1" applyProtection="1">
      <alignment horizontal="right"/>
      <protection locked="0"/>
    </xf>
    <xf numFmtId="3" fontId="6" fillId="56" borderId="64" xfId="0" applyNumberFormat="1" applyFont="1" applyFill="1" applyBorder="1" applyAlignment="1" applyProtection="1">
      <alignment horizontal="right"/>
      <protection locked="0"/>
    </xf>
    <xf numFmtId="3" fontId="6" fillId="56" borderId="65" xfId="0" applyNumberFormat="1" applyFont="1" applyFill="1" applyBorder="1" applyAlignment="1" applyProtection="1">
      <alignment horizontal="right"/>
      <protection locked="0"/>
    </xf>
    <xf numFmtId="3" fontId="6" fillId="55" borderId="0" xfId="0" applyNumberFormat="1" applyFont="1" applyFill="1" applyBorder="1" applyAlignment="1" applyProtection="1">
      <alignment horizontal="right"/>
      <protection locked="0"/>
    </xf>
    <xf numFmtId="3" fontId="6" fillId="56" borderId="66" xfId="0" applyNumberFormat="1" applyFont="1" applyFill="1" applyBorder="1" applyAlignment="1" applyProtection="1">
      <alignment horizontal="right"/>
      <protection locked="0"/>
    </xf>
    <xf numFmtId="3" fontId="6" fillId="56" borderId="67" xfId="0" applyNumberFormat="1" applyFont="1" applyFill="1" applyBorder="1" applyAlignment="1" applyProtection="1">
      <alignment horizontal="right"/>
      <protection locked="0"/>
    </xf>
    <xf numFmtId="0" fontId="7" fillId="59" borderId="38" xfId="0" applyNumberFormat="1" applyFont="1" applyFill="1" applyBorder="1" applyAlignment="1">
      <alignment horizontal="center" vertical="center" wrapText="1"/>
    </xf>
    <xf numFmtId="0" fontId="7" fillId="59" borderId="68" xfId="0" applyNumberFormat="1" applyFont="1" applyFill="1" applyBorder="1" applyAlignment="1">
      <alignment horizontal="center" vertical="center" wrapText="1"/>
    </xf>
    <xf numFmtId="3" fontId="6" fillId="56" borderId="69" xfId="0" applyNumberFormat="1" applyFont="1" applyFill="1" applyBorder="1" applyAlignment="1" applyProtection="1">
      <alignment horizontal="right"/>
      <protection locked="0"/>
    </xf>
    <xf numFmtId="0" fontId="31" fillId="46" borderId="38" xfId="0" applyFont="1" applyFill="1" applyBorder="1" applyAlignment="1">
      <alignment horizontal="center" vertical="center" wrapText="1"/>
    </xf>
    <xf numFmtId="0" fontId="7" fillId="55" borderId="0" xfId="0" applyNumberFormat="1" applyFont="1" applyFill="1" applyBorder="1" applyAlignment="1">
      <alignment horizontal="left"/>
    </xf>
    <xf numFmtId="0" fontId="0" fillId="0" borderId="70" xfId="0" applyNumberFormat="1" applyFont="1" applyBorder="1" applyAlignment="1">
      <alignment/>
    </xf>
    <xf numFmtId="0" fontId="6" fillId="0" borderId="71" xfId="0" applyNumberFormat="1" applyFont="1" applyBorder="1" applyAlignment="1" applyProtection="1">
      <alignment/>
      <protection locked="0"/>
    </xf>
    <xf numFmtId="0" fontId="6" fillId="0" borderId="22" xfId="0" applyNumberFormat="1" applyFont="1" applyBorder="1" applyAlignment="1" applyProtection="1">
      <alignment/>
      <protection locked="0"/>
    </xf>
    <xf numFmtId="0" fontId="6" fillId="0" borderId="72" xfId="0" applyNumberFormat="1" applyFont="1" applyBorder="1" applyAlignment="1" applyProtection="1">
      <alignment/>
      <protection locked="0"/>
    </xf>
    <xf numFmtId="3" fontId="7" fillId="55" borderId="73" xfId="0" applyNumberFormat="1" applyFont="1" applyFill="1" applyBorder="1" applyAlignment="1">
      <alignment horizontal="right"/>
    </xf>
    <xf numFmtId="3" fontId="7" fillId="55" borderId="74" xfId="0" applyNumberFormat="1" applyFont="1" applyFill="1" applyBorder="1" applyAlignment="1">
      <alignment horizontal="right"/>
    </xf>
    <xf numFmtId="3" fontId="7" fillId="56" borderId="74" xfId="0" applyNumberFormat="1" applyFont="1" applyFill="1" applyBorder="1" applyAlignment="1">
      <alignment/>
    </xf>
    <xf numFmtId="3" fontId="7" fillId="55" borderId="74" xfId="0" applyNumberFormat="1" applyFont="1" applyFill="1" applyBorder="1" applyAlignment="1">
      <alignment horizontal="right" wrapText="1"/>
    </xf>
    <xf numFmtId="3" fontId="3" fillId="0" borderId="0" xfId="0" applyNumberFormat="1" applyFont="1" applyFill="1" applyAlignment="1">
      <alignment horizontal="center"/>
    </xf>
    <xf numFmtId="0" fontId="2" fillId="56" borderId="75" xfId="0" applyNumberFormat="1" applyFont="1" applyFill="1" applyBorder="1" applyAlignment="1">
      <alignment/>
    </xf>
    <xf numFmtId="0" fontId="2" fillId="56" borderId="70" xfId="0" applyNumberFormat="1" applyFont="1" applyFill="1" applyBorder="1" applyAlignment="1">
      <alignment/>
    </xf>
    <xf numFmtId="0" fontId="2" fillId="56" borderId="76" xfId="0" applyNumberFormat="1" applyFont="1" applyFill="1" applyBorder="1" applyAlignment="1">
      <alignment/>
    </xf>
    <xf numFmtId="0" fontId="2" fillId="56" borderId="77" xfId="0" applyNumberFormat="1" applyFont="1" applyFill="1" applyBorder="1" applyAlignment="1">
      <alignment/>
    </xf>
    <xf numFmtId="0" fontId="2" fillId="56" borderId="78" xfId="0" applyNumberFormat="1" applyFont="1" applyFill="1" applyBorder="1" applyAlignment="1">
      <alignment/>
    </xf>
    <xf numFmtId="0" fontId="2" fillId="56" borderId="79" xfId="0" applyNumberFormat="1" applyFont="1" applyFill="1" applyBorder="1" applyAlignment="1">
      <alignment/>
    </xf>
    <xf numFmtId="0" fontId="2" fillId="56" borderId="45" xfId="0" applyNumberFormat="1" applyFont="1" applyFill="1" applyBorder="1" applyAlignment="1">
      <alignment/>
    </xf>
    <xf numFmtId="0" fontId="2" fillId="56" borderId="31" xfId="0" applyNumberFormat="1" applyFont="1" applyFill="1" applyBorder="1" applyAlignment="1">
      <alignment/>
    </xf>
    <xf numFmtId="0" fontId="6" fillId="56" borderId="0" xfId="0" applyNumberFormat="1" applyFont="1" applyFill="1" applyBorder="1" applyAlignment="1">
      <alignment/>
    </xf>
    <xf numFmtId="0" fontId="7" fillId="56" borderId="38" xfId="0" applyNumberFormat="1" applyFont="1" applyFill="1" applyBorder="1" applyAlignment="1">
      <alignment/>
    </xf>
    <xf numFmtId="0" fontId="6" fillId="56" borderId="80" xfId="0" applyNumberFormat="1" applyFont="1" applyFill="1" applyBorder="1" applyAlignment="1">
      <alignment/>
    </xf>
    <xf numFmtId="0" fontId="5" fillId="55" borderId="77" xfId="0" applyNumberFormat="1" applyFont="1" applyFill="1" applyBorder="1" applyAlignment="1">
      <alignment/>
    </xf>
    <xf numFmtId="3" fontId="27" fillId="56" borderId="81" xfId="0" applyNumberFormat="1" applyFont="1" applyFill="1" applyBorder="1" applyAlignment="1">
      <alignment horizontal="right"/>
    </xf>
    <xf numFmtId="0" fontId="3" fillId="56" borderId="0" xfId="0" applyNumberFormat="1" applyFont="1" applyFill="1" applyAlignment="1">
      <alignment/>
    </xf>
    <xf numFmtId="184" fontId="5" fillId="55" borderId="0" xfId="0" applyNumberFormat="1" applyFont="1" applyFill="1" applyAlignment="1">
      <alignment horizontal="center"/>
    </xf>
    <xf numFmtId="184" fontId="3" fillId="56" borderId="0" xfId="0" applyNumberFormat="1" applyFont="1" applyFill="1" applyAlignment="1">
      <alignment/>
    </xf>
    <xf numFmtId="184" fontId="2" fillId="56" borderId="0" xfId="0" applyNumberFormat="1" applyFont="1" applyFill="1" applyAlignment="1">
      <alignment/>
    </xf>
    <xf numFmtId="184" fontId="9" fillId="55" borderId="0" xfId="0" applyNumberFormat="1" applyFont="1" applyFill="1" applyAlignment="1">
      <alignment horizontal="center"/>
    </xf>
    <xf numFmtId="184" fontId="3" fillId="0" borderId="0" xfId="0" applyNumberFormat="1" applyFont="1" applyAlignment="1">
      <alignment horizontal="center"/>
    </xf>
    <xf numFmtId="184" fontId="3" fillId="0" borderId="0" xfId="0" applyNumberFormat="1" applyFont="1" applyAlignment="1">
      <alignment/>
    </xf>
    <xf numFmtId="184" fontId="2" fillId="0" borderId="0" xfId="0" applyNumberFormat="1" applyFont="1" applyAlignment="1">
      <alignment/>
    </xf>
    <xf numFmtId="184" fontId="5" fillId="56" borderId="0" xfId="0" applyNumberFormat="1" applyFont="1" applyFill="1" applyAlignment="1">
      <alignment/>
    </xf>
    <xf numFmtId="184" fontId="2" fillId="0" borderId="0" xfId="0" applyNumberFormat="1" applyFont="1" applyAlignment="1">
      <alignment horizontal="center"/>
    </xf>
    <xf numFmtId="0" fontId="0" fillId="0" borderId="0" xfId="0" applyAlignment="1">
      <alignment horizontal="center" wrapText="1"/>
    </xf>
    <xf numFmtId="0" fontId="32" fillId="56" borderId="0" xfId="0" applyNumberFormat="1" applyFont="1" applyFill="1" applyAlignment="1">
      <alignment horizontal="center" wrapText="1"/>
    </xf>
    <xf numFmtId="0" fontId="6" fillId="55" borderId="77" xfId="0" applyNumberFormat="1" applyFont="1" applyFill="1" applyBorder="1" applyAlignment="1" applyProtection="1">
      <alignment/>
      <protection locked="0"/>
    </xf>
    <xf numFmtId="0" fontId="6" fillId="55" borderId="80" xfId="0" applyNumberFormat="1" applyFont="1" applyFill="1" applyBorder="1" applyAlignment="1" applyProtection="1">
      <alignment/>
      <protection locked="0"/>
    </xf>
    <xf numFmtId="0" fontId="5" fillId="55" borderId="80" xfId="0" applyNumberFormat="1" applyFont="1" applyFill="1" applyBorder="1" applyAlignment="1" applyProtection="1">
      <alignment/>
      <protection locked="0"/>
    </xf>
    <xf numFmtId="0" fontId="5" fillId="55" borderId="63" xfId="0" applyNumberFormat="1" applyFont="1" applyFill="1" applyBorder="1" applyAlignment="1" applyProtection="1">
      <alignment horizontal="centerContinuous"/>
      <protection locked="0"/>
    </xf>
    <xf numFmtId="3" fontId="6" fillId="59" borderId="72" xfId="0" applyNumberFormat="1" applyFont="1" applyFill="1" applyBorder="1" applyAlignment="1" applyProtection="1">
      <alignment horizontal="left"/>
      <protection locked="0"/>
    </xf>
    <xf numFmtId="0" fontId="6" fillId="59" borderId="63" xfId="0" applyNumberFormat="1" applyFont="1" applyFill="1" applyBorder="1" applyAlignment="1" applyProtection="1">
      <alignment horizontal="centerContinuous"/>
      <protection locked="0"/>
    </xf>
    <xf numFmtId="0" fontId="7" fillId="55" borderId="80" xfId="0" applyNumberFormat="1" applyFont="1" applyFill="1" applyBorder="1" applyAlignment="1">
      <alignment/>
    </xf>
    <xf numFmtId="0" fontId="7" fillId="59" borderId="42" xfId="0" applyNumberFormat="1" applyFont="1" applyFill="1" applyBorder="1" applyAlignment="1">
      <alignment/>
    </xf>
    <xf numFmtId="0" fontId="5" fillId="59" borderId="82" xfId="0" applyNumberFormat="1" applyFont="1" applyFill="1" applyBorder="1" applyAlignment="1">
      <alignment/>
    </xf>
    <xf numFmtId="0" fontId="6" fillId="64" borderId="21" xfId="0" applyNumberFormat="1" applyFont="1" applyFill="1" applyBorder="1" applyAlignment="1">
      <alignment horizontal="centerContinuous"/>
    </xf>
    <xf numFmtId="3" fontId="27" fillId="56" borderId="0" xfId="0" applyNumberFormat="1" applyFont="1" applyFill="1" applyBorder="1" applyAlignment="1">
      <alignment horizontal="right"/>
    </xf>
    <xf numFmtId="0" fontId="26" fillId="56" borderId="0" xfId="0" applyNumberFormat="1" applyFont="1" applyFill="1" applyBorder="1" applyAlignment="1">
      <alignment/>
    </xf>
    <xf numFmtId="0" fontId="2" fillId="56" borderId="0" xfId="0" applyNumberFormat="1" applyFont="1" applyFill="1" applyBorder="1" applyAlignment="1">
      <alignment/>
    </xf>
    <xf numFmtId="0" fontId="0" fillId="56" borderId="70" xfId="0" applyNumberFormat="1" applyFont="1" applyFill="1" applyBorder="1" applyAlignment="1">
      <alignment/>
    </xf>
    <xf numFmtId="0" fontId="26" fillId="56" borderId="70" xfId="0" applyNumberFormat="1" applyFont="1" applyFill="1" applyBorder="1" applyAlignment="1">
      <alignment/>
    </xf>
    <xf numFmtId="0" fontId="16" fillId="55" borderId="77" xfId="0" applyNumberFormat="1" applyFont="1" applyFill="1" applyBorder="1" applyAlignment="1">
      <alignment/>
    </xf>
    <xf numFmtId="0" fontId="5" fillId="59" borderId="83" xfId="0" applyNumberFormat="1" applyFont="1" applyFill="1" applyBorder="1" applyAlignment="1">
      <alignment/>
    </xf>
    <xf numFmtId="0" fontId="2" fillId="56" borderId="77" xfId="0" applyNumberFormat="1" applyFont="1" applyFill="1" applyBorder="1" applyAlignment="1">
      <alignment/>
    </xf>
    <xf numFmtId="0" fontId="6" fillId="55" borderId="0" xfId="0" applyNumberFormat="1" applyFont="1" applyFill="1" applyBorder="1" applyAlignment="1">
      <alignment/>
    </xf>
    <xf numFmtId="3" fontId="3" fillId="55" borderId="83" xfId="0" applyNumberFormat="1" applyFont="1" applyFill="1" applyBorder="1" applyAlignment="1">
      <alignment/>
    </xf>
    <xf numFmtId="3" fontId="3" fillId="61" borderId="83" xfId="0" applyNumberFormat="1" applyFont="1" applyFill="1" applyBorder="1" applyAlignment="1" applyProtection="1">
      <alignment/>
      <protection locked="0"/>
    </xf>
    <xf numFmtId="0" fontId="3" fillId="59" borderId="83" xfId="0" applyNumberFormat="1" applyFont="1" applyFill="1" applyBorder="1" applyAlignment="1">
      <alignment/>
    </xf>
    <xf numFmtId="0" fontId="6" fillId="55" borderId="0" xfId="0" applyNumberFormat="1" applyFont="1" applyFill="1" applyBorder="1" applyAlignment="1">
      <alignment horizontal="left"/>
    </xf>
    <xf numFmtId="3" fontId="3" fillId="61" borderId="83" xfId="0" applyNumberFormat="1" applyFont="1" applyFill="1" applyBorder="1" applyAlignment="1">
      <alignment/>
    </xf>
    <xf numFmtId="0" fontId="5" fillId="55" borderId="84" xfId="0" applyNumberFormat="1" applyFont="1" applyFill="1" applyBorder="1" applyAlignment="1">
      <alignment/>
    </xf>
    <xf numFmtId="3" fontId="3" fillId="59" borderId="85" xfId="0" applyNumberFormat="1" applyFont="1" applyFill="1" applyBorder="1" applyAlignment="1">
      <alignment/>
    </xf>
    <xf numFmtId="3" fontId="18" fillId="55" borderId="44" xfId="0" applyNumberFormat="1" applyFont="1" applyFill="1" applyBorder="1" applyAlignment="1">
      <alignment vertical="center"/>
    </xf>
    <xf numFmtId="3" fontId="18" fillId="55" borderId="86" xfId="0" applyNumberFormat="1" applyFont="1" applyFill="1" applyBorder="1" applyAlignment="1">
      <alignment vertical="center"/>
    </xf>
    <xf numFmtId="0" fontId="2" fillId="56" borderId="70" xfId="0" applyNumberFormat="1" applyFont="1" applyFill="1" applyBorder="1" applyAlignment="1">
      <alignment/>
    </xf>
    <xf numFmtId="0" fontId="23" fillId="55" borderId="75" xfId="0" applyNumberFormat="1" applyFont="1" applyFill="1" applyBorder="1" applyAlignment="1">
      <alignment horizontal="left" vertical="center"/>
    </xf>
    <xf numFmtId="0" fontId="5" fillId="55" borderId="70" xfId="0" applyNumberFormat="1" applyFont="1" applyFill="1" applyBorder="1" applyAlignment="1">
      <alignment/>
    </xf>
    <xf numFmtId="0" fontId="2" fillId="65" borderId="0" xfId="0" applyNumberFormat="1" applyFont="1" applyFill="1" applyAlignment="1">
      <alignment/>
    </xf>
    <xf numFmtId="0" fontId="2" fillId="65" borderId="0" xfId="0" applyNumberFormat="1" applyFont="1" applyFill="1" applyAlignment="1">
      <alignment/>
    </xf>
    <xf numFmtId="0" fontId="2" fillId="65" borderId="77" xfId="0" applyNumberFormat="1" applyFont="1" applyFill="1" applyBorder="1" applyAlignment="1">
      <alignment vertical="top"/>
    </xf>
    <xf numFmtId="0" fontId="0" fillId="0" borderId="77" xfId="0" applyNumberFormat="1" applyFont="1" applyBorder="1" applyAlignment="1">
      <alignment/>
    </xf>
    <xf numFmtId="0" fontId="5" fillId="66" borderId="0" xfId="0" applyNumberFormat="1" applyFont="1" applyFill="1" applyAlignment="1">
      <alignment/>
    </xf>
    <xf numFmtId="0" fontId="0" fillId="67" borderId="0" xfId="0" applyNumberFormat="1" applyFont="1" applyFill="1" applyAlignment="1">
      <alignment/>
    </xf>
    <xf numFmtId="0" fontId="8" fillId="66" borderId="0" xfId="0" applyNumberFormat="1" applyFont="1" applyFill="1" applyAlignment="1">
      <alignment/>
    </xf>
    <xf numFmtId="0" fontId="6" fillId="66" borderId="0" xfId="0" applyNumberFormat="1" applyFont="1" applyFill="1" applyAlignment="1">
      <alignment/>
    </xf>
    <xf numFmtId="0" fontId="5" fillId="66" borderId="0" xfId="0" applyNumberFormat="1" applyFont="1" applyFill="1" applyBorder="1" applyAlignment="1">
      <alignment/>
    </xf>
    <xf numFmtId="0" fontId="7" fillId="66" borderId="0" xfId="0" applyNumberFormat="1" applyFont="1" applyFill="1" applyAlignment="1">
      <alignment/>
    </xf>
    <xf numFmtId="0" fontId="5" fillId="68" borderId="0" xfId="0" applyNumberFormat="1" applyFont="1" applyFill="1" applyBorder="1" applyAlignment="1">
      <alignment/>
    </xf>
    <xf numFmtId="0" fontId="2" fillId="67" borderId="0" xfId="0" applyNumberFormat="1" applyFont="1" applyFill="1" applyAlignment="1">
      <alignment/>
    </xf>
    <xf numFmtId="0" fontId="2" fillId="67" borderId="22" xfId="0" applyNumberFormat="1" applyFont="1" applyFill="1" applyBorder="1" applyAlignment="1">
      <alignment/>
    </xf>
    <xf numFmtId="0" fontId="2" fillId="67" borderId="0" xfId="0" applyNumberFormat="1" applyFont="1" applyFill="1" applyBorder="1" applyAlignment="1">
      <alignment/>
    </xf>
    <xf numFmtId="0" fontId="5" fillId="55" borderId="83" xfId="0" applyNumberFormat="1" applyFont="1" applyFill="1" applyBorder="1" applyAlignment="1">
      <alignment horizontal="center" vertical="center" wrapText="1"/>
    </xf>
    <xf numFmtId="0" fontId="0" fillId="0" borderId="0" xfId="0" applyFont="1" applyAlignment="1">
      <alignment/>
    </xf>
    <xf numFmtId="0" fontId="2" fillId="56" borderId="0" xfId="100" applyNumberFormat="1" applyFont="1" applyFill="1" applyAlignment="1">
      <alignment/>
      <protection/>
    </xf>
    <xf numFmtId="0" fontId="2" fillId="56" borderId="0" xfId="100" applyNumberFormat="1" applyFont="1" applyFill="1" applyAlignment="1">
      <alignment horizontal="centerContinuous"/>
      <protection/>
    </xf>
    <xf numFmtId="0" fontId="5" fillId="55" borderId="0" xfId="100" applyNumberFormat="1" applyFont="1" applyFill="1" applyAlignment="1">
      <alignment horizontal="centerContinuous"/>
      <protection/>
    </xf>
    <xf numFmtId="0" fontId="3" fillId="56" borderId="0" xfId="100" applyNumberFormat="1" applyFont="1" applyFill="1" applyAlignment="1">
      <alignment horizontal="center"/>
      <protection/>
    </xf>
    <xf numFmtId="0" fontId="3" fillId="56" borderId="0" xfId="100" applyNumberFormat="1" applyFont="1" applyFill="1" applyAlignment="1">
      <alignment/>
      <protection/>
    </xf>
    <xf numFmtId="0" fontId="0" fillId="0" borderId="0" xfId="100" applyNumberFormat="1" applyFont="1" applyAlignment="1">
      <alignment/>
      <protection/>
    </xf>
    <xf numFmtId="0" fontId="10" fillId="55" borderId="0" xfId="100" applyNumberFormat="1" applyFont="1" applyFill="1" applyAlignment="1">
      <alignment horizontal="center"/>
      <protection/>
    </xf>
    <xf numFmtId="0" fontId="3" fillId="55" borderId="0" xfId="100" applyNumberFormat="1" applyFont="1" applyFill="1" applyAlignment="1">
      <alignment horizontal="center"/>
      <protection/>
    </xf>
    <xf numFmtId="0" fontId="3" fillId="55" borderId="0" xfId="100" applyNumberFormat="1" applyFont="1" applyFill="1" applyAlignment="1">
      <alignment/>
      <protection/>
    </xf>
    <xf numFmtId="0" fontId="5" fillId="55" borderId="22" xfId="100" applyNumberFormat="1" applyFont="1" applyFill="1" applyBorder="1" applyAlignment="1">
      <alignment/>
      <protection/>
    </xf>
    <xf numFmtId="0" fontId="5" fillId="55" borderId="0" xfId="100" applyNumberFormat="1" applyFont="1" applyFill="1" applyAlignment="1">
      <alignment/>
      <protection/>
    </xf>
    <xf numFmtId="0" fontId="7" fillId="55" borderId="0" xfId="100" applyNumberFormat="1" applyFont="1" applyFill="1" applyAlignment="1">
      <alignment horizontal="center"/>
      <protection/>
    </xf>
    <xf numFmtId="0" fontId="6" fillId="55" borderId="0" xfId="100" applyNumberFormat="1" applyFont="1" applyFill="1" applyAlignment="1">
      <alignment horizontal="center"/>
      <protection/>
    </xf>
    <xf numFmtId="0" fontId="6" fillId="55" borderId="0" xfId="100" applyNumberFormat="1" applyFont="1" applyFill="1" applyAlignment="1" applyProtection="1">
      <alignment horizontal="left"/>
      <protection locked="0"/>
    </xf>
    <xf numFmtId="0" fontId="2" fillId="56" borderId="22" xfId="100" applyNumberFormat="1" applyFont="1" applyFill="1" applyBorder="1" applyAlignment="1">
      <alignment/>
      <protection/>
    </xf>
    <xf numFmtId="0" fontId="2" fillId="56" borderId="0" xfId="100" applyNumberFormat="1" applyFont="1" applyFill="1" applyBorder="1" applyAlignment="1">
      <alignment/>
      <protection/>
    </xf>
    <xf numFmtId="0" fontId="2" fillId="55" borderId="22" xfId="100" applyNumberFormat="1" applyFont="1" applyFill="1" applyBorder="1" applyAlignment="1">
      <alignment/>
      <protection/>
    </xf>
    <xf numFmtId="0" fontId="6" fillId="55" borderId="22" xfId="100" applyNumberFormat="1" applyFont="1" applyFill="1" applyBorder="1" applyAlignment="1">
      <alignment horizontal="center"/>
      <protection/>
    </xf>
    <xf numFmtId="0" fontId="6" fillId="55" borderId="0" xfId="100" applyNumberFormat="1" applyFont="1" applyFill="1" applyAlignment="1">
      <alignment horizontal="centerContinuous"/>
      <protection/>
    </xf>
    <xf numFmtId="0" fontId="6" fillId="55" borderId="22" xfId="100" applyNumberFormat="1" applyFont="1" applyFill="1" applyBorder="1" applyAlignment="1">
      <alignment horizontal="centerContinuous"/>
      <protection/>
    </xf>
    <xf numFmtId="0" fontId="5" fillId="55" borderId="0" xfId="100" applyNumberFormat="1" applyFont="1" applyFill="1" applyBorder="1" applyAlignment="1">
      <alignment horizontal="centerContinuous"/>
      <protection/>
    </xf>
    <xf numFmtId="0" fontId="6" fillId="55" borderId="0" xfId="100" applyNumberFormat="1" applyFont="1" applyFill="1" applyAlignment="1" applyProtection="1">
      <alignment/>
      <protection locked="0"/>
    </xf>
    <xf numFmtId="0" fontId="3" fillId="56" borderId="22" xfId="100" applyNumberFormat="1" applyFont="1" applyFill="1" applyBorder="1" applyAlignment="1">
      <alignment horizontal="center"/>
      <protection/>
    </xf>
    <xf numFmtId="3" fontId="12" fillId="57" borderId="0" xfId="100" applyNumberFormat="1" applyFont="1" applyFill="1" applyAlignment="1">
      <alignment horizontal="center"/>
      <protection/>
    </xf>
    <xf numFmtId="0" fontId="3" fillId="0" borderId="0" xfId="100" applyNumberFormat="1" applyFont="1" applyAlignment="1">
      <alignment/>
      <protection/>
    </xf>
    <xf numFmtId="0" fontId="5" fillId="55" borderId="0" xfId="100" applyNumberFormat="1" applyFont="1" applyFill="1" applyAlignment="1">
      <alignment horizontal="center"/>
      <protection/>
    </xf>
    <xf numFmtId="0" fontId="5" fillId="55" borderId="0" xfId="100" applyNumberFormat="1" applyFont="1" applyFill="1" applyAlignment="1">
      <alignment horizontal="right"/>
      <protection/>
    </xf>
    <xf numFmtId="0" fontId="7" fillId="55" borderId="0" xfId="100" applyNumberFormat="1" applyFont="1" applyFill="1" applyBorder="1" applyAlignment="1">
      <alignment horizontal="center"/>
      <protection/>
    </xf>
    <xf numFmtId="0" fontId="5" fillId="55" borderId="0" xfId="100" applyNumberFormat="1" applyFont="1" applyFill="1" applyAlignment="1">
      <alignment horizontal="centerContinuous" wrapText="1"/>
      <protection/>
    </xf>
    <xf numFmtId="0" fontId="12" fillId="0" borderId="0" xfId="100" applyNumberFormat="1" applyFont="1" applyFill="1" applyAlignment="1">
      <alignment horizontal="center"/>
      <protection/>
    </xf>
    <xf numFmtId="0" fontId="5" fillId="55" borderId="0" xfId="100" applyNumberFormat="1" applyFont="1" applyFill="1" applyBorder="1" applyAlignment="1">
      <alignment/>
      <protection/>
    </xf>
    <xf numFmtId="0" fontId="18" fillId="55" borderId="0" xfId="100" applyNumberFormat="1" applyFont="1" applyFill="1" applyBorder="1" applyAlignment="1">
      <alignment/>
      <protection/>
    </xf>
    <xf numFmtId="0" fontId="18" fillId="55" borderId="0" xfId="100" applyNumberFormat="1" applyFont="1" applyFill="1" applyAlignment="1">
      <alignment/>
      <protection/>
    </xf>
    <xf numFmtId="0" fontId="7" fillId="55" borderId="0" xfId="100" applyNumberFormat="1" applyFont="1" applyFill="1" applyBorder="1" applyAlignment="1">
      <alignment/>
      <protection/>
    </xf>
    <xf numFmtId="0" fontId="7" fillId="55" borderId="0" xfId="100" applyNumberFormat="1" applyFont="1" applyFill="1" applyAlignment="1">
      <alignment/>
      <protection/>
    </xf>
    <xf numFmtId="0" fontId="6" fillId="55" borderId="0" xfId="100" applyNumberFormat="1" applyFont="1" applyFill="1" applyBorder="1" applyAlignment="1" applyProtection="1">
      <alignment horizontal="left"/>
      <protection locked="0"/>
    </xf>
    <xf numFmtId="3" fontId="6" fillId="55" borderId="0" xfId="100" applyNumberFormat="1" applyFont="1" applyFill="1" applyAlignment="1" applyProtection="1">
      <alignment horizontal="right"/>
      <protection locked="0"/>
    </xf>
    <xf numFmtId="3" fontId="5" fillId="55" borderId="0" xfId="100" applyNumberFormat="1" applyFont="1" applyFill="1" applyAlignment="1">
      <alignment/>
      <protection/>
    </xf>
    <xf numFmtId="0" fontId="7" fillId="55" borderId="0" xfId="100" applyNumberFormat="1" applyFont="1" applyFill="1" applyBorder="1" applyAlignment="1">
      <alignment horizontal="centerContinuous"/>
      <protection/>
    </xf>
    <xf numFmtId="0" fontId="7" fillId="55" borderId="0" xfId="100" applyNumberFormat="1" applyFont="1" applyFill="1" applyAlignment="1">
      <alignment horizontal="centerContinuous"/>
      <protection/>
    </xf>
    <xf numFmtId="3" fontId="7" fillId="55" borderId="0" xfId="100" applyNumberFormat="1" applyFont="1" applyFill="1" applyAlignment="1">
      <alignment horizontal="right"/>
      <protection/>
    </xf>
    <xf numFmtId="0" fontId="2" fillId="0" borderId="0" xfId="100" applyNumberFormat="1" applyFont="1" applyAlignment="1">
      <alignment/>
      <protection/>
    </xf>
    <xf numFmtId="0" fontId="3" fillId="0" borderId="0" xfId="100" applyNumberFormat="1" applyFont="1" applyAlignment="1">
      <alignment horizontal="centerContinuous"/>
      <protection/>
    </xf>
    <xf numFmtId="0" fontId="3" fillId="0" borderId="25" xfId="100" applyNumberFormat="1" applyFont="1" applyBorder="1" applyAlignment="1">
      <alignment/>
      <protection/>
    </xf>
    <xf numFmtId="0" fontId="3" fillId="0" borderId="21" xfId="100" applyNumberFormat="1" applyFont="1" applyBorder="1" applyAlignment="1">
      <alignment/>
      <protection/>
    </xf>
    <xf numFmtId="0" fontId="7" fillId="0" borderId="25" xfId="100" applyNumberFormat="1" applyFont="1" applyBorder="1" applyAlignment="1">
      <alignment/>
      <protection/>
    </xf>
    <xf numFmtId="3" fontId="6" fillId="0" borderId="22" xfId="100" applyNumberFormat="1" applyFont="1" applyBorder="1" applyAlignment="1">
      <alignment/>
      <protection/>
    </xf>
    <xf numFmtId="0" fontId="3" fillId="0" borderId="87" xfId="100" applyNumberFormat="1" applyFont="1" applyBorder="1" applyAlignment="1">
      <alignment/>
      <protection/>
    </xf>
    <xf numFmtId="0" fontId="7" fillId="0" borderId="87" xfId="100" applyNumberFormat="1" applyFont="1" applyBorder="1" applyAlignment="1">
      <alignment/>
      <protection/>
    </xf>
    <xf numFmtId="0" fontId="3" fillId="0" borderId="87" xfId="100" applyNumberFormat="1" applyFont="1" applyBorder="1" applyAlignment="1" applyProtection="1">
      <alignment/>
      <protection locked="0"/>
    </xf>
    <xf numFmtId="3" fontId="6" fillId="0" borderId="22" xfId="100" applyNumberFormat="1" applyFont="1" applyBorder="1" applyAlignment="1" applyProtection="1">
      <alignment/>
      <protection locked="0"/>
    </xf>
    <xf numFmtId="0" fontId="3" fillId="0" borderId="0" xfId="100" applyNumberFormat="1" applyFont="1" applyBorder="1" applyAlignment="1">
      <alignment/>
      <protection/>
    </xf>
    <xf numFmtId="0" fontId="3" fillId="0" borderId="20" xfId="100" applyNumberFormat="1" applyFont="1" applyBorder="1" applyAlignment="1">
      <alignment/>
      <protection/>
    </xf>
    <xf numFmtId="0" fontId="5" fillId="55" borderId="88" xfId="100" applyNumberFormat="1" applyFont="1" applyFill="1" applyBorder="1" applyAlignment="1">
      <alignment/>
      <protection/>
    </xf>
    <xf numFmtId="3" fontId="12" fillId="0" borderId="0" xfId="100" applyNumberFormat="1" applyFont="1" applyFill="1" applyAlignment="1">
      <alignment horizontal="center"/>
      <protection/>
    </xf>
    <xf numFmtId="10" fontId="6" fillId="0" borderId="21" xfId="0" applyNumberFormat="1" applyFont="1" applyFill="1" applyBorder="1" applyAlignment="1" applyProtection="1">
      <alignment horizontal="right"/>
      <protection locked="0"/>
    </xf>
    <xf numFmtId="3" fontId="3" fillId="56" borderId="21" xfId="0" applyNumberFormat="1" applyFont="1" applyFill="1" applyBorder="1" applyAlignment="1" applyProtection="1">
      <alignment horizontal="right"/>
      <protection locked="0"/>
    </xf>
    <xf numFmtId="0" fontId="3" fillId="55" borderId="21" xfId="0" applyNumberFormat="1" applyFont="1" applyFill="1" applyBorder="1" applyAlignment="1">
      <alignment horizontal="center"/>
    </xf>
    <xf numFmtId="3" fontId="3" fillId="55" borderId="56" xfId="0" applyNumberFormat="1" applyFont="1" applyFill="1" applyBorder="1" applyAlignment="1" applyProtection="1">
      <alignment/>
      <protection locked="0"/>
    </xf>
    <xf numFmtId="3" fontId="3" fillId="56" borderId="21" xfId="0" applyNumberFormat="1" applyFont="1" applyFill="1" applyBorder="1" applyAlignment="1">
      <alignment/>
    </xf>
    <xf numFmtId="0" fontId="95" fillId="56" borderId="21" xfId="0" applyNumberFormat="1" applyFont="1" applyFill="1" applyBorder="1" applyAlignment="1" applyProtection="1">
      <alignment/>
      <protection locked="0"/>
    </xf>
    <xf numFmtId="0" fontId="95" fillId="56" borderId="21" xfId="0" applyNumberFormat="1" applyFont="1" applyFill="1" applyBorder="1" applyAlignment="1" applyProtection="1">
      <alignment horizontal="left"/>
      <protection locked="0"/>
    </xf>
    <xf numFmtId="3" fontId="95" fillId="56" borderId="21" xfId="0" applyNumberFormat="1" applyFont="1" applyFill="1" applyBorder="1" applyAlignment="1" applyProtection="1">
      <alignment horizontal="right"/>
      <protection locked="0"/>
    </xf>
    <xf numFmtId="0" fontId="95" fillId="56" borderId="21" xfId="0" applyNumberFormat="1" applyFont="1" applyFill="1" applyBorder="1" applyAlignment="1" applyProtection="1">
      <alignment horizontal="right"/>
      <protection locked="0"/>
    </xf>
    <xf numFmtId="0" fontId="95" fillId="56" borderId="21" xfId="0" applyNumberFormat="1" applyFont="1" applyFill="1" applyBorder="1" applyAlignment="1" applyProtection="1">
      <alignment horizontal="centerContinuous"/>
      <protection locked="0"/>
    </xf>
    <xf numFmtId="0" fontId="95" fillId="56" borderId="23" xfId="0" applyNumberFormat="1" applyFont="1" applyFill="1" applyBorder="1" applyAlignment="1" applyProtection="1">
      <alignment/>
      <protection locked="0"/>
    </xf>
    <xf numFmtId="3" fontId="19" fillId="56" borderId="21" xfId="0" applyNumberFormat="1" applyFont="1" applyFill="1" applyBorder="1" applyAlignment="1" applyProtection="1">
      <alignment horizontal="right"/>
      <protection locked="0"/>
    </xf>
    <xf numFmtId="0" fontId="95" fillId="56" borderId="21" xfId="0" applyNumberFormat="1" applyFont="1" applyFill="1" applyBorder="1" applyAlignment="1">
      <alignment horizontal="left"/>
    </xf>
    <xf numFmtId="0" fontId="95" fillId="56" borderId="23" xfId="0" applyNumberFormat="1" applyFont="1" applyFill="1" applyBorder="1" applyAlignment="1">
      <alignment horizontal="centerContinuous"/>
    </xf>
    <xf numFmtId="0" fontId="6" fillId="0" borderId="89" xfId="0" applyNumberFormat="1" applyFont="1" applyBorder="1" applyAlignment="1" applyProtection="1">
      <alignment horizontal="center"/>
      <protection locked="0"/>
    </xf>
    <xf numFmtId="0" fontId="6" fillId="46" borderId="89" xfId="0" applyNumberFormat="1" applyFont="1" applyFill="1" applyBorder="1" applyAlignment="1">
      <alignment horizontal="center"/>
    </xf>
    <xf numFmtId="0" fontId="6" fillId="46" borderId="89" xfId="0" applyNumberFormat="1" applyFont="1" applyFill="1" applyBorder="1" applyAlignment="1">
      <alignment/>
    </xf>
    <xf numFmtId="0" fontId="6" fillId="0" borderId="89" xfId="0" applyNumberFormat="1" applyFont="1" applyBorder="1" applyAlignment="1" applyProtection="1">
      <alignment/>
      <protection locked="0"/>
    </xf>
    <xf numFmtId="0" fontId="21" fillId="0" borderId="89" xfId="0" applyNumberFormat="1" applyFont="1" applyBorder="1" applyAlignment="1" applyProtection="1">
      <alignment horizontal="center"/>
      <protection locked="0"/>
    </xf>
    <xf numFmtId="4" fontId="6" fillId="55" borderId="21" xfId="0" applyNumberFormat="1" applyFont="1" applyFill="1" applyBorder="1" applyAlignment="1" applyProtection="1">
      <alignment horizontal="right"/>
      <protection locked="0"/>
    </xf>
    <xf numFmtId="3" fontId="3" fillId="55" borderId="24" xfId="0" applyNumberFormat="1" applyFont="1" applyFill="1" applyBorder="1" applyAlignment="1" applyProtection="1">
      <alignment horizontal="right"/>
      <protection locked="0"/>
    </xf>
    <xf numFmtId="3" fontId="7" fillId="55" borderId="43" xfId="0" applyNumberFormat="1" applyFont="1" applyFill="1" applyBorder="1" applyAlignment="1">
      <alignment horizontal="right"/>
    </xf>
    <xf numFmtId="3" fontId="7" fillId="56" borderId="73" xfId="0" applyNumberFormat="1" applyFont="1" applyFill="1" applyBorder="1" applyAlignment="1">
      <alignment/>
    </xf>
    <xf numFmtId="3" fontId="7" fillId="55" borderId="73" xfId="0" applyNumberFormat="1" applyFont="1" applyFill="1" applyBorder="1" applyAlignment="1">
      <alignment/>
    </xf>
    <xf numFmtId="0" fontId="7" fillId="66" borderId="0" xfId="0" applyNumberFormat="1" applyFont="1" applyFill="1" applyBorder="1" applyAlignment="1">
      <alignment/>
    </xf>
    <xf numFmtId="0" fontId="5" fillId="66" borderId="37" xfId="0" applyNumberFormat="1" applyFont="1" applyFill="1" applyBorder="1" applyAlignment="1">
      <alignment/>
    </xf>
    <xf numFmtId="0" fontId="6" fillId="66" borderId="21" xfId="0" applyNumberFormat="1" applyFont="1" applyFill="1" applyBorder="1" applyAlignment="1">
      <alignment horizontal="centerContinuous"/>
    </xf>
    <xf numFmtId="3" fontId="6" fillId="66" borderId="21" xfId="0" applyNumberFormat="1" applyFont="1" applyFill="1" applyBorder="1" applyAlignment="1">
      <alignment/>
    </xf>
    <xf numFmtId="3" fontId="6" fillId="66" borderId="21" xfId="0" applyNumberFormat="1" applyFont="1" applyFill="1" applyBorder="1" applyAlignment="1" applyProtection="1">
      <alignment horizontal="right"/>
      <protection locked="0"/>
    </xf>
    <xf numFmtId="0" fontId="2" fillId="67" borderId="0" xfId="0" applyNumberFormat="1" applyFont="1" applyFill="1" applyAlignment="1" applyProtection="1">
      <alignment/>
      <protection locked="0"/>
    </xf>
    <xf numFmtId="0" fontId="6" fillId="66" borderId="0" xfId="0" applyNumberFormat="1" applyFont="1" applyFill="1" applyAlignment="1" applyProtection="1">
      <alignment/>
      <protection locked="0"/>
    </xf>
    <xf numFmtId="0" fontId="5" fillId="66" borderId="0" xfId="0" applyNumberFormat="1" applyFont="1" applyFill="1" applyAlignment="1" applyProtection="1">
      <alignment/>
      <protection locked="0"/>
    </xf>
    <xf numFmtId="0" fontId="5" fillId="66" borderId="19" xfId="0" applyNumberFormat="1" applyFont="1" applyFill="1" applyBorder="1" applyAlignment="1" applyProtection="1">
      <alignment/>
      <protection locked="0"/>
    </xf>
    <xf numFmtId="0" fontId="6" fillId="66" borderId="19" xfId="0" applyNumberFormat="1" applyFont="1" applyFill="1" applyBorder="1" applyAlignment="1" applyProtection="1">
      <alignment/>
      <protection locked="0"/>
    </xf>
    <xf numFmtId="3" fontId="6" fillId="66" borderId="51" xfId="0" applyNumberFormat="1" applyFont="1" applyFill="1" applyBorder="1" applyAlignment="1">
      <alignment/>
    </xf>
    <xf numFmtId="0" fontId="2" fillId="67" borderId="19" xfId="0" applyNumberFormat="1" applyFont="1" applyFill="1" applyBorder="1" applyAlignment="1">
      <alignment/>
    </xf>
    <xf numFmtId="3" fontId="6" fillId="66" borderId="90" xfId="0" applyNumberFormat="1" applyFont="1" applyFill="1" applyBorder="1" applyAlignment="1">
      <alignment horizontal="center"/>
    </xf>
    <xf numFmtId="3" fontId="6" fillId="66" borderId="91" xfId="0" applyNumberFormat="1" applyFont="1" applyFill="1" applyBorder="1" applyAlignment="1">
      <alignment horizontal="center"/>
    </xf>
    <xf numFmtId="3" fontId="7" fillId="66" borderId="54" xfId="0" applyNumberFormat="1" applyFont="1" applyFill="1" applyBorder="1" applyAlignment="1">
      <alignment/>
    </xf>
    <xf numFmtId="3" fontId="6" fillId="56" borderId="92" xfId="0" applyNumberFormat="1" applyFont="1" applyFill="1" applyBorder="1" applyAlignment="1" applyProtection="1">
      <alignment horizontal="center"/>
      <protection locked="0"/>
    </xf>
    <xf numFmtId="3" fontId="6" fillId="56" borderId="22" xfId="0" applyNumberFormat="1" applyFont="1" applyFill="1" applyBorder="1" applyAlignment="1" applyProtection="1">
      <alignment horizontal="center"/>
      <protection locked="0"/>
    </xf>
    <xf numFmtId="3" fontId="6" fillId="56" borderId="21" xfId="0" applyNumberFormat="1" applyFont="1" applyFill="1" applyBorder="1" applyAlignment="1" applyProtection="1">
      <alignment horizontal="center"/>
      <protection locked="0"/>
    </xf>
    <xf numFmtId="0" fontId="5" fillId="55" borderId="93" xfId="0" applyNumberFormat="1" applyFont="1" applyFill="1" applyBorder="1" applyAlignment="1">
      <alignment horizontal="centerContinuous"/>
    </xf>
    <xf numFmtId="0" fontId="3" fillId="0" borderId="0" xfId="0" applyNumberFormat="1" applyFont="1" applyFill="1" applyAlignment="1">
      <alignment wrapText="1"/>
    </xf>
    <xf numFmtId="0" fontId="6" fillId="55" borderId="24" xfId="0" applyNumberFormat="1" applyFont="1" applyFill="1" applyBorder="1" applyAlignment="1">
      <alignment horizontal="center"/>
    </xf>
    <xf numFmtId="0" fontId="5" fillId="55" borderId="24" xfId="0" applyNumberFormat="1" applyFont="1" applyFill="1" applyBorder="1" applyAlignment="1" applyProtection="1">
      <alignment horizontal="center"/>
      <protection locked="0"/>
    </xf>
    <xf numFmtId="0" fontId="0" fillId="0" borderId="0" xfId="0" applyNumberFormat="1" applyFont="1" applyFill="1" applyAlignment="1">
      <alignment/>
    </xf>
    <xf numFmtId="0" fontId="2" fillId="0" borderId="0" xfId="0" applyNumberFormat="1" applyFont="1" applyFill="1" applyAlignment="1">
      <alignment horizontal="center"/>
    </xf>
    <xf numFmtId="3" fontId="12" fillId="57" borderId="0" xfId="0" applyNumberFormat="1" applyFont="1" applyFill="1" applyAlignment="1">
      <alignment horizontal="center" vertical="center"/>
    </xf>
    <xf numFmtId="0" fontId="6" fillId="55" borderId="94" xfId="0" applyNumberFormat="1" applyFont="1" applyFill="1" applyBorder="1" applyAlignment="1" applyProtection="1">
      <alignment/>
      <protection locked="0"/>
    </xf>
    <xf numFmtId="0" fontId="6" fillId="55" borderId="95" xfId="0" applyNumberFormat="1" applyFont="1" applyFill="1" applyBorder="1" applyAlignment="1" applyProtection="1">
      <alignment/>
      <protection locked="0"/>
    </xf>
    <xf numFmtId="0" fontId="5" fillId="55" borderId="95" xfId="0" applyNumberFormat="1" applyFont="1" applyFill="1" applyBorder="1" applyAlignment="1" applyProtection="1">
      <alignment/>
      <protection locked="0"/>
    </xf>
    <xf numFmtId="0" fontId="7" fillId="55" borderId="95" xfId="0" applyNumberFormat="1" applyFont="1" applyFill="1" applyBorder="1" applyAlignment="1">
      <alignment/>
    </xf>
    <xf numFmtId="3" fontId="7" fillId="0" borderId="0" xfId="0" applyNumberFormat="1" applyFont="1" applyFill="1" applyBorder="1" applyAlignment="1">
      <alignment horizontal="center"/>
    </xf>
    <xf numFmtId="0" fontId="6" fillId="0" borderId="0" xfId="0" applyNumberFormat="1" applyFont="1" applyFill="1" applyBorder="1" applyAlignment="1">
      <alignment horizontal="left"/>
    </xf>
    <xf numFmtId="3" fontId="6" fillId="0" borderId="0" xfId="0" applyNumberFormat="1" applyFont="1" applyFill="1" applyBorder="1" applyAlignment="1" applyProtection="1">
      <alignment horizontal="right"/>
      <protection locked="0"/>
    </xf>
    <xf numFmtId="0" fontId="0" fillId="0" borderId="0" xfId="0" applyNumberFormat="1" applyFont="1" applyFill="1" applyBorder="1" applyAlignment="1">
      <alignment/>
    </xf>
    <xf numFmtId="3" fontId="7" fillId="0" borderId="0" xfId="0" applyNumberFormat="1" applyFont="1" applyFill="1" applyBorder="1" applyAlignment="1">
      <alignment horizontal="right"/>
    </xf>
    <xf numFmtId="0" fontId="0" fillId="0" borderId="0" xfId="100">
      <alignment/>
      <protection/>
    </xf>
    <xf numFmtId="3" fontId="6" fillId="59" borderId="96" xfId="0" applyNumberFormat="1" applyFont="1" applyFill="1" applyBorder="1" applyAlignment="1">
      <alignment horizontal="center"/>
    </xf>
    <xf numFmtId="0" fontId="7" fillId="0" borderId="22" xfId="100" applyNumberFormat="1" applyFont="1" applyFill="1" applyBorder="1" applyAlignment="1">
      <alignment horizontal="left" vertical="center"/>
      <protection/>
    </xf>
    <xf numFmtId="0" fontId="0" fillId="0" borderId="97" xfId="0" applyNumberFormat="1" applyFont="1" applyBorder="1" applyAlignment="1">
      <alignment/>
    </xf>
    <xf numFmtId="0" fontId="0" fillId="0" borderId="98" xfId="0" applyNumberFormat="1" applyFont="1" applyBorder="1" applyAlignment="1">
      <alignment/>
    </xf>
    <xf numFmtId="0" fontId="6" fillId="0" borderId="80" xfId="0" applyNumberFormat="1" applyFont="1" applyFill="1" applyBorder="1" applyAlignment="1">
      <alignment/>
    </xf>
    <xf numFmtId="0" fontId="6" fillId="0" borderId="24" xfId="0" applyNumberFormat="1" applyFont="1" applyFill="1" applyBorder="1" applyAlignment="1">
      <alignment/>
    </xf>
    <xf numFmtId="0" fontId="6" fillId="0" borderId="99" xfId="0" applyNumberFormat="1" applyFont="1" applyFill="1" applyBorder="1" applyAlignment="1">
      <alignment/>
    </xf>
    <xf numFmtId="0" fontId="6" fillId="0" borderId="100" xfId="0" applyNumberFormat="1" applyFont="1" applyFill="1" applyBorder="1" applyAlignment="1">
      <alignment/>
    </xf>
    <xf numFmtId="0" fontId="6" fillId="55" borderId="0" xfId="100" applyNumberFormat="1" applyFont="1" applyFill="1" applyBorder="1" applyAlignment="1">
      <alignment/>
      <protection/>
    </xf>
    <xf numFmtId="0" fontId="4" fillId="0" borderId="0" xfId="0" applyNumberFormat="1" applyFont="1" applyFill="1" applyAlignment="1">
      <alignment/>
    </xf>
    <xf numFmtId="0" fontId="7" fillId="0" borderId="0" xfId="0" applyNumberFormat="1" applyFont="1" applyFill="1" applyAlignment="1">
      <alignment horizontal="centerContinuous"/>
    </xf>
    <xf numFmtId="0" fontId="5" fillId="0" borderId="0" xfId="0" applyNumberFormat="1" applyFont="1" applyFill="1" applyAlignment="1">
      <alignment horizontal="centerContinuous"/>
    </xf>
    <xf numFmtId="0" fontId="7" fillId="0" borderId="0" xfId="0" applyNumberFormat="1" applyFont="1" applyFill="1" applyAlignment="1">
      <alignment horizontal="center"/>
    </xf>
    <xf numFmtId="0" fontId="5" fillId="0" borderId="35" xfId="0" applyNumberFormat="1" applyFont="1" applyFill="1" applyBorder="1" applyAlignment="1">
      <alignment/>
    </xf>
    <xf numFmtId="0" fontId="7" fillId="0" borderId="0" xfId="0" applyNumberFormat="1" applyFont="1" applyFill="1" applyAlignment="1">
      <alignment/>
    </xf>
    <xf numFmtId="0" fontId="7" fillId="0" borderId="0" xfId="0" applyNumberFormat="1" applyFont="1" applyFill="1" applyAlignment="1">
      <alignment horizontal="left"/>
    </xf>
    <xf numFmtId="0" fontId="5" fillId="0" borderId="19" xfId="0" applyNumberFormat="1" applyFont="1" applyFill="1" applyBorder="1" applyAlignment="1">
      <alignment/>
    </xf>
    <xf numFmtId="0" fontId="7" fillId="0" borderId="0" xfId="0" applyNumberFormat="1" applyFont="1" applyFill="1" applyAlignment="1">
      <alignment vertical="center"/>
    </xf>
    <xf numFmtId="0" fontId="7" fillId="0" borderId="0" xfId="0" applyNumberFormat="1" applyFont="1" applyFill="1" applyAlignment="1">
      <alignment horizontal="centerContinuous" vertical="center"/>
    </xf>
    <xf numFmtId="0" fontId="5" fillId="0" borderId="34" xfId="0" applyNumberFormat="1" applyFont="1" applyFill="1" applyBorder="1" applyAlignment="1" applyProtection="1">
      <alignment horizontal="center"/>
      <protection locked="0"/>
    </xf>
    <xf numFmtId="0" fontId="5" fillId="0" borderId="25" xfId="0" applyNumberFormat="1" applyFont="1" applyFill="1" applyBorder="1" applyAlignment="1">
      <alignment horizontal="center"/>
    </xf>
    <xf numFmtId="0" fontId="5" fillId="0" borderId="25" xfId="0" applyNumberFormat="1" applyFont="1" applyFill="1" applyBorder="1" applyAlignment="1">
      <alignment/>
    </xf>
    <xf numFmtId="0" fontId="5" fillId="0" borderId="35" xfId="0" applyNumberFormat="1" applyFont="1" applyFill="1" applyBorder="1" applyAlignment="1">
      <alignment horizontal="center"/>
    </xf>
    <xf numFmtId="0" fontId="5" fillId="0" borderId="81" xfId="0" applyNumberFormat="1" applyFont="1" applyFill="1" applyBorder="1" applyAlignment="1" applyProtection="1">
      <alignment horizontal="center"/>
      <protection locked="0"/>
    </xf>
    <xf numFmtId="0" fontId="5" fillId="0" borderId="35" xfId="0" applyNumberFormat="1" applyFont="1" applyFill="1" applyBorder="1" applyAlignment="1" applyProtection="1">
      <alignment horizontal="center"/>
      <protection locked="0"/>
    </xf>
    <xf numFmtId="0" fontId="5" fillId="0" borderId="0" xfId="0" applyNumberFormat="1" applyFont="1" applyFill="1" applyBorder="1" applyAlignment="1">
      <alignment horizontal="center"/>
    </xf>
    <xf numFmtId="0" fontId="5" fillId="0" borderId="0" xfId="0" applyNumberFormat="1" applyFont="1" applyFill="1" applyAlignment="1" applyProtection="1">
      <alignment horizontal="center"/>
      <protection locked="0"/>
    </xf>
    <xf numFmtId="0" fontId="5" fillId="0" borderId="34" xfId="0" applyNumberFormat="1" applyFont="1" applyFill="1" applyBorder="1" applyAlignment="1">
      <alignment horizontal="center"/>
    </xf>
    <xf numFmtId="0" fontId="5" fillId="0" borderId="101" xfId="0" applyNumberFormat="1" applyFont="1" applyFill="1" applyBorder="1" applyAlignment="1" applyProtection="1">
      <alignment horizontal="center"/>
      <protection locked="0"/>
    </xf>
    <xf numFmtId="0" fontId="5" fillId="0" borderId="101" xfId="0" applyNumberFormat="1" applyFont="1" applyFill="1" applyBorder="1" applyAlignment="1">
      <alignment horizontal="center"/>
    </xf>
    <xf numFmtId="0" fontId="5" fillId="0" borderId="0" xfId="0" applyNumberFormat="1" applyFont="1" applyFill="1" applyBorder="1" applyAlignment="1">
      <alignment/>
    </xf>
    <xf numFmtId="0" fontId="5" fillId="0" borderId="0" xfId="0" applyNumberFormat="1" applyFont="1" applyFill="1" applyBorder="1" applyAlignment="1" applyProtection="1">
      <alignment horizontal="center"/>
      <protection locked="0"/>
    </xf>
    <xf numFmtId="0" fontId="2" fillId="0" borderId="0" xfId="0" applyNumberFormat="1" applyFont="1" applyFill="1" applyBorder="1" applyAlignment="1">
      <alignment/>
    </xf>
    <xf numFmtId="0" fontId="2" fillId="0" borderId="35" xfId="0" applyNumberFormat="1" applyFont="1" applyFill="1" applyBorder="1" applyAlignment="1">
      <alignment/>
    </xf>
    <xf numFmtId="0" fontId="5" fillId="0" borderId="0" xfId="0" applyNumberFormat="1" applyFont="1" applyFill="1" applyAlignment="1" applyProtection="1">
      <alignment/>
      <protection locked="0"/>
    </xf>
    <xf numFmtId="0" fontId="5" fillId="0" borderId="102" xfId="0" applyNumberFormat="1" applyFont="1" applyFill="1" applyBorder="1" applyAlignment="1">
      <alignment/>
    </xf>
    <xf numFmtId="0" fontId="5" fillId="0" borderId="102" xfId="0" applyNumberFormat="1" applyFont="1" applyFill="1" applyBorder="1" applyAlignment="1">
      <alignment horizontal="left"/>
    </xf>
    <xf numFmtId="0" fontId="3" fillId="0" borderId="0" xfId="0" applyNumberFormat="1" applyFont="1" applyFill="1" applyAlignment="1" applyProtection="1">
      <alignment horizontal="left"/>
      <protection locked="0"/>
    </xf>
    <xf numFmtId="0" fontId="3" fillId="0" borderId="0" xfId="0" applyNumberFormat="1" applyFont="1" applyFill="1" applyAlignment="1">
      <alignment horizontal="left"/>
    </xf>
    <xf numFmtId="0" fontId="5" fillId="0" borderId="19" xfId="0" applyNumberFormat="1" applyFont="1" applyFill="1" applyBorder="1" applyAlignment="1">
      <alignment horizontal="left"/>
    </xf>
    <xf numFmtId="0" fontId="5" fillId="0" borderId="103" xfId="0" applyNumberFormat="1" applyFont="1" applyFill="1" applyBorder="1" applyAlignment="1">
      <alignment/>
    </xf>
    <xf numFmtId="0" fontId="5" fillId="0" borderId="0" xfId="0" applyNumberFormat="1" applyFont="1" applyFill="1" applyAlignment="1" applyProtection="1">
      <alignment horizontal="left"/>
      <protection locked="0"/>
    </xf>
    <xf numFmtId="0" fontId="2" fillId="0" borderId="20" xfId="0" applyNumberFormat="1" applyFont="1" applyFill="1" applyBorder="1" applyAlignment="1">
      <alignment/>
    </xf>
    <xf numFmtId="0" fontId="6" fillId="0" borderId="0" xfId="0" applyNumberFormat="1" applyFont="1" applyFill="1" applyAlignment="1">
      <alignment/>
    </xf>
    <xf numFmtId="0" fontId="6" fillId="0" borderId="0" xfId="0" applyNumberFormat="1" applyFont="1" applyFill="1" applyAlignment="1">
      <alignment horizontal="right"/>
    </xf>
    <xf numFmtId="0" fontId="8" fillId="0" borderId="0" xfId="0" applyNumberFormat="1" applyFont="1" applyFill="1" applyAlignment="1">
      <alignment/>
    </xf>
    <xf numFmtId="3" fontId="7" fillId="0" borderId="0" xfId="0" applyNumberFormat="1" applyFont="1" applyFill="1" applyAlignment="1">
      <alignment horizontal="right"/>
    </xf>
    <xf numFmtId="3" fontId="7" fillId="0" borderId="21" xfId="0" applyNumberFormat="1" applyFont="1" applyFill="1" applyBorder="1" applyAlignment="1">
      <alignment horizontal="right"/>
    </xf>
    <xf numFmtId="3" fontId="6" fillId="0" borderId="21" xfId="0" applyNumberFormat="1" applyFont="1" applyFill="1" applyBorder="1" applyAlignment="1" applyProtection="1">
      <alignment/>
      <protection locked="0"/>
    </xf>
    <xf numFmtId="3" fontId="7" fillId="0" borderId="22" xfId="0" applyNumberFormat="1" applyFont="1" applyFill="1" applyBorder="1" applyAlignment="1">
      <alignment horizontal="right"/>
    </xf>
    <xf numFmtId="3" fontId="6" fillId="0" borderId="21" xfId="0" applyNumberFormat="1" applyFont="1" applyFill="1" applyBorder="1" applyAlignment="1">
      <alignment/>
    </xf>
    <xf numFmtId="3" fontId="6" fillId="0" borderId="22" xfId="0" applyNumberFormat="1" applyFont="1" applyFill="1" applyBorder="1" applyAlignment="1">
      <alignment horizontal="right"/>
    </xf>
    <xf numFmtId="3" fontId="6" fillId="0" borderId="22" xfId="0" applyNumberFormat="1" applyFont="1" applyFill="1" applyBorder="1" applyAlignment="1" applyProtection="1">
      <alignment horizontal="right"/>
      <protection locked="0"/>
    </xf>
    <xf numFmtId="0" fontId="2" fillId="0" borderId="23" xfId="0" applyNumberFormat="1" applyFont="1" applyFill="1" applyBorder="1" applyAlignment="1">
      <alignment/>
    </xf>
    <xf numFmtId="3" fontId="6" fillId="0" borderId="21" xfId="0" applyNumberFormat="1" applyFont="1" applyFill="1" applyBorder="1" applyAlignment="1" applyProtection="1">
      <alignment horizontal="right"/>
      <protection locked="0"/>
    </xf>
    <xf numFmtId="3" fontId="6" fillId="0" borderId="38" xfId="0" applyNumberFormat="1" applyFont="1" applyFill="1" applyBorder="1" applyAlignment="1" applyProtection="1">
      <alignment/>
      <protection locked="0"/>
    </xf>
    <xf numFmtId="3" fontId="6" fillId="0" borderId="0" xfId="0" applyNumberFormat="1" applyFont="1" applyFill="1" applyBorder="1" applyAlignment="1">
      <alignment horizontal="right"/>
    </xf>
    <xf numFmtId="3" fontId="6" fillId="0" borderId="22" xfId="0" applyNumberFormat="1" applyFont="1" applyFill="1" applyBorder="1" applyAlignment="1" applyProtection="1">
      <alignment/>
      <protection locked="0"/>
    </xf>
    <xf numFmtId="0" fontId="6" fillId="0" borderId="0" xfId="0" applyNumberFormat="1" applyFont="1" applyFill="1" applyAlignment="1">
      <alignment horizontal="centerContinuous" wrapText="1"/>
    </xf>
    <xf numFmtId="0" fontId="6" fillId="0" borderId="0" xfId="0" applyNumberFormat="1" applyFont="1" applyFill="1" applyAlignment="1" applyProtection="1">
      <alignment horizontal="left"/>
      <protection locked="0"/>
    </xf>
    <xf numFmtId="3" fontId="7" fillId="0" borderId="23" xfId="0" applyNumberFormat="1" applyFont="1" applyFill="1" applyBorder="1" applyAlignment="1">
      <alignment horizontal="right"/>
    </xf>
    <xf numFmtId="0" fontId="2" fillId="0" borderId="0" xfId="0" applyNumberFormat="1" applyFont="1" applyFill="1" applyAlignment="1">
      <alignment horizontal="centerContinuous" wrapText="1"/>
    </xf>
    <xf numFmtId="3" fontId="6" fillId="0" borderId="38" xfId="0" applyNumberFormat="1" applyFont="1" applyFill="1" applyBorder="1" applyAlignment="1" applyProtection="1">
      <alignment horizontal="right"/>
      <protection locked="0"/>
    </xf>
    <xf numFmtId="3" fontId="6" fillId="0" borderId="0" xfId="0" applyNumberFormat="1" applyFont="1" applyFill="1" applyAlignment="1">
      <alignment horizontal="right"/>
    </xf>
    <xf numFmtId="0" fontId="5" fillId="0" borderId="0" xfId="0" applyNumberFormat="1" applyFont="1" applyFill="1" applyAlignment="1">
      <alignment horizontal="centerContinuous" wrapText="1"/>
    </xf>
    <xf numFmtId="3" fontId="7" fillId="0" borderId="38" xfId="0" applyNumberFormat="1" applyFont="1" applyFill="1" applyBorder="1" applyAlignment="1">
      <alignment horizontal="right"/>
    </xf>
    <xf numFmtId="0" fontId="6" fillId="0" borderId="102" xfId="0" applyNumberFormat="1" applyFont="1" applyFill="1" applyBorder="1" applyAlignment="1" applyProtection="1">
      <alignment horizontal="left"/>
      <protection locked="0"/>
    </xf>
    <xf numFmtId="0" fontId="6" fillId="0" borderId="104" xfId="0" applyNumberFormat="1" applyFont="1" applyFill="1" applyBorder="1" applyAlignment="1" applyProtection="1">
      <alignment horizontal="left"/>
      <protection locked="0"/>
    </xf>
    <xf numFmtId="3" fontId="6" fillId="0" borderId="38" xfId="0" applyNumberFormat="1" applyFont="1" applyFill="1" applyBorder="1" applyAlignment="1">
      <alignment horizontal="right"/>
    </xf>
    <xf numFmtId="3" fontId="6" fillId="69" borderId="41" xfId="0" applyNumberFormat="1" applyFont="1" applyFill="1" applyBorder="1" applyAlignment="1" applyProtection="1">
      <alignment horizontal="right"/>
      <protection locked="0"/>
    </xf>
    <xf numFmtId="3" fontId="6" fillId="69" borderId="22" xfId="0" applyNumberFormat="1" applyFont="1" applyFill="1" applyBorder="1" applyAlignment="1" applyProtection="1">
      <alignment horizontal="right"/>
      <protection locked="0"/>
    </xf>
    <xf numFmtId="0" fontId="5" fillId="0" borderId="21" xfId="0" applyNumberFormat="1" applyFont="1" applyFill="1" applyBorder="1" applyAlignment="1">
      <alignment/>
    </xf>
    <xf numFmtId="0" fontId="7" fillId="0" borderId="21" xfId="0" applyNumberFormat="1" applyFont="1" applyFill="1" applyBorder="1" applyAlignment="1">
      <alignment wrapText="1"/>
    </xf>
    <xf numFmtId="0" fontId="7" fillId="0" borderId="21" xfId="0" applyNumberFormat="1" applyFont="1" applyFill="1" applyBorder="1" applyAlignment="1">
      <alignment/>
    </xf>
    <xf numFmtId="0" fontId="6" fillId="0" borderId="22" xfId="0" applyNumberFormat="1" applyFont="1" applyFill="1" applyBorder="1" applyAlignment="1">
      <alignment/>
    </xf>
    <xf numFmtId="186" fontId="6" fillId="0" borderId="24" xfId="0" applyNumberFormat="1" applyFont="1" applyFill="1" applyBorder="1" applyAlignment="1">
      <alignment/>
    </xf>
    <xf numFmtId="0" fontId="6" fillId="0" borderId="22" xfId="0" applyNumberFormat="1" applyFont="1" applyFill="1" applyBorder="1" applyAlignment="1" applyProtection="1">
      <alignment horizontal="center"/>
      <protection locked="0"/>
    </xf>
    <xf numFmtId="3" fontId="6" fillId="0" borderId="24" xfId="0" applyNumberFormat="1" applyFont="1" applyFill="1" applyBorder="1" applyAlignment="1" applyProtection="1">
      <alignment horizontal="right"/>
      <protection locked="0"/>
    </xf>
    <xf numFmtId="0" fontId="7" fillId="0" borderId="24" xfId="0" applyNumberFormat="1" applyFont="1" applyFill="1" applyBorder="1" applyAlignment="1">
      <alignment/>
    </xf>
    <xf numFmtId="0" fontId="6" fillId="0" borderId="24" xfId="0" applyNumberFormat="1" applyFont="1" applyFill="1" applyBorder="1" applyAlignment="1">
      <alignment horizontal="center"/>
    </xf>
    <xf numFmtId="0" fontId="6" fillId="0" borderId="22" xfId="0" applyNumberFormat="1" applyFont="1" applyFill="1" applyBorder="1" applyAlignment="1" applyProtection="1">
      <alignment/>
      <protection locked="0"/>
    </xf>
    <xf numFmtId="0" fontId="5" fillId="0" borderId="24" xfId="0" applyNumberFormat="1" applyFont="1" applyFill="1" applyBorder="1" applyAlignment="1" applyProtection="1">
      <alignment/>
      <protection locked="0"/>
    </xf>
    <xf numFmtId="0" fontId="5" fillId="0" borderId="23" xfId="0" applyNumberFormat="1" applyFont="1" applyFill="1" applyBorder="1" applyAlignment="1">
      <alignment/>
    </xf>
    <xf numFmtId="3" fontId="2" fillId="0" borderId="0" xfId="0" applyNumberFormat="1" applyFont="1" applyFill="1" applyAlignment="1">
      <alignment/>
    </xf>
    <xf numFmtId="3" fontId="5" fillId="0" borderId="0" xfId="0" applyNumberFormat="1" applyFont="1" applyFill="1" applyAlignment="1">
      <alignment/>
    </xf>
    <xf numFmtId="186" fontId="6" fillId="0" borderId="22" xfId="0" applyNumberFormat="1" applyFont="1" applyFill="1" applyBorder="1" applyAlignment="1" applyProtection="1">
      <alignment/>
      <protection locked="0"/>
    </xf>
    <xf numFmtId="0" fontId="6" fillId="0" borderId="24" xfId="0" applyNumberFormat="1" applyFont="1" applyFill="1" applyBorder="1" applyAlignment="1" applyProtection="1">
      <alignment/>
      <protection locked="0"/>
    </xf>
    <xf numFmtId="0" fontId="6" fillId="0" borderId="24" xfId="0" applyNumberFormat="1" applyFont="1" applyFill="1" applyBorder="1" applyAlignment="1" applyProtection="1">
      <alignment horizontal="center"/>
      <protection locked="0"/>
    </xf>
    <xf numFmtId="0" fontId="7" fillId="0" borderId="24" xfId="0" applyNumberFormat="1" applyFont="1" applyFill="1" applyBorder="1" applyAlignment="1" applyProtection="1">
      <alignment/>
      <protection locked="0"/>
    </xf>
    <xf numFmtId="0" fontId="7" fillId="0" borderId="56" xfId="0" applyNumberFormat="1" applyFont="1" applyFill="1" applyBorder="1" applyAlignment="1">
      <alignment/>
    </xf>
    <xf numFmtId="0" fontId="6" fillId="0" borderId="77" xfId="0" applyNumberFormat="1" applyFont="1" applyFill="1" applyBorder="1" applyAlignment="1" applyProtection="1">
      <alignment/>
      <protection locked="0"/>
    </xf>
    <xf numFmtId="186" fontId="6" fillId="0" borderId="94" xfId="0" applyNumberFormat="1" applyFont="1" applyFill="1" applyBorder="1" applyAlignment="1" applyProtection="1">
      <alignment/>
      <protection locked="0"/>
    </xf>
    <xf numFmtId="3" fontId="6" fillId="0" borderId="72" xfId="0" applyNumberFormat="1" applyFont="1" applyFill="1" applyBorder="1" applyAlignment="1" applyProtection="1">
      <alignment horizontal="right"/>
      <protection locked="0"/>
    </xf>
    <xf numFmtId="0" fontId="6" fillId="0" borderId="80" xfId="0" applyNumberFormat="1" applyFont="1" applyFill="1" applyBorder="1" applyAlignment="1" applyProtection="1">
      <alignment/>
      <protection locked="0"/>
    </xf>
    <xf numFmtId="0" fontId="6" fillId="0" borderId="95" xfId="0" applyNumberFormat="1" applyFont="1" applyFill="1" applyBorder="1" applyAlignment="1" applyProtection="1">
      <alignment/>
      <protection locked="0"/>
    </xf>
    <xf numFmtId="0" fontId="6" fillId="0" borderId="63" xfId="0" applyNumberFormat="1" applyFont="1" applyFill="1" applyBorder="1" applyAlignment="1" applyProtection="1">
      <alignment/>
      <protection locked="0"/>
    </xf>
    <xf numFmtId="0" fontId="7" fillId="0" borderId="80" xfId="0" applyNumberFormat="1" applyFont="1" applyFill="1" applyBorder="1" applyAlignment="1" applyProtection="1">
      <alignment/>
      <protection locked="0"/>
    </xf>
    <xf numFmtId="0" fontId="5" fillId="0" borderId="80" xfId="0" applyNumberFormat="1" applyFont="1" applyFill="1" applyBorder="1" applyAlignment="1" applyProtection="1">
      <alignment/>
      <protection locked="0"/>
    </xf>
    <xf numFmtId="0" fontId="5" fillId="0" borderId="95" xfId="0" applyNumberFormat="1" applyFont="1" applyFill="1" applyBorder="1" applyAlignment="1" applyProtection="1">
      <alignment/>
      <protection locked="0"/>
    </xf>
    <xf numFmtId="0" fontId="5" fillId="0" borderId="24" xfId="0" applyNumberFormat="1" applyFont="1" applyFill="1" applyBorder="1" applyAlignment="1" applyProtection="1">
      <alignment horizontal="center"/>
      <protection locked="0"/>
    </xf>
    <xf numFmtId="3" fontId="6" fillId="0" borderId="24" xfId="0" applyNumberFormat="1" applyFont="1" applyFill="1" applyBorder="1" applyAlignment="1" applyProtection="1">
      <alignment horizontal="right"/>
      <protection locked="0"/>
    </xf>
    <xf numFmtId="0" fontId="5" fillId="0" borderId="63" xfId="0" applyNumberFormat="1" applyFont="1" applyFill="1" applyBorder="1" applyAlignment="1" applyProtection="1">
      <alignment horizontal="centerContinuous"/>
      <protection locked="0"/>
    </xf>
    <xf numFmtId="0" fontId="7" fillId="0" borderId="105" xfId="0" applyNumberFormat="1" applyFont="1" applyFill="1" applyBorder="1" applyAlignment="1">
      <alignment/>
    </xf>
    <xf numFmtId="0" fontId="26" fillId="0" borderId="0" xfId="0" applyNumberFormat="1" applyFont="1" applyFill="1" applyAlignment="1">
      <alignment/>
    </xf>
    <xf numFmtId="0" fontId="2" fillId="0" borderId="0" xfId="0" applyNumberFormat="1" applyFont="1" applyFill="1" applyAlignment="1">
      <alignment horizontal="centerContinuous"/>
    </xf>
    <xf numFmtId="3" fontId="6" fillId="0" borderId="24" xfId="0" applyNumberFormat="1" applyFont="1" applyFill="1" applyBorder="1" applyAlignment="1">
      <alignment horizontal="right"/>
    </xf>
    <xf numFmtId="0" fontId="7" fillId="0" borderId="22" xfId="0" applyNumberFormat="1" applyFont="1" applyFill="1" applyBorder="1" applyAlignment="1">
      <alignment/>
    </xf>
    <xf numFmtId="0" fontId="7" fillId="0" borderId="21" xfId="0" applyNumberFormat="1" applyFont="1" applyFill="1" applyBorder="1" applyAlignment="1">
      <alignment horizontal="left"/>
    </xf>
    <xf numFmtId="3" fontId="7" fillId="0" borderId="21" xfId="0" applyNumberFormat="1" applyFont="1" applyFill="1" applyBorder="1" applyAlignment="1">
      <alignment/>
    </xf>
    <xf numFmtId="0" fontId="5" fillId="0" borderId="22" xfId="0" applyNumberFormat="1" applyFont="1" applyFill="1" applyBorder="1" applyAlignment="1">
      <alignment/>
    </xf>
    <xf numFmtId="0" fontId="6" fillId="0" borderId="19" xfId="0" applyNumberFormat="1" applyFont="1" applyFill="1" applyBorder="1" applyAlignment="1" applyProtection="1">
      <alignment horizontal="left"/>
      <protection locked="0"/>
    </xf>
    <xf numFmtId="0" fontId="2" fillId="0" borderId="19" xfId="0" applyNumberFormat="1" applyFont="1" applyFill="1" applyBorder="1" applyAlignment="1">
      <alignment/>
    </xf>
    <xf numFmtId="3" fontId="7" fillId="0" borderId="38" xfId="0" applyNumberFormat="1" applyFont="1" applyFill="1" applyBorder="1" applyAlignment="1" applyProtection="1">
      <alignment/>
      <protection locked="0"/>
    </xf>
    <xf numFmtId="3" fontId="5" fillId="0" borderId="23" xfId="0" applyNumberFormat="1" applyFont="1" applyFill="1" applyBorder="1" applyAlignment="1">
      <alignment/>
    </xf>
    <xf numFmtId="3" fontId="6" fillId="0" borderId="106" xfId="0" applyNumberFormat="1" applyFont="1" applyFill="1" applyBorder="1" applyAlignment="1" applyProtection="1">
      <alignment/>
      <protection locked="0"/>
    </xf>
    <xf numFmtId="3" fontId="5" fillId="0" borderId="22" xfId="0" applyNumberFormat="1" applyFont="1" applyFill="1" applyBorder="1" applyAlignment="1">
      <alignment/>
    </xf>
    <xf numFmtId="3" fontId="5" fillId="0" borderId="0" xfId="0" applyNumberFormat="1" applyFont="1" applyFill="1" applyBorder="1" applyAlignment="1">
      <alignment/>
    </xf>
    <xf numFmtId="3" fontId="6" fillId="0" borderId="55" xfId="0" applyNumberFormat="1" applyFont="1" applyFill="1" applyBorder="1" applyAlignment="1" applyProtection="1">
      <alignment/>
      <protection locked="0"/>
    </xf>
    <xf numFmtId="3" fontId="7" fillId="0" borderId="38" xfId="0" applyNumberFormat="1" applyFont="1" applyFill="1" applyBorder="1" applyAlignment="1">
      <alignment/>
    </xf>
    <xf numFmtId="3" fontId="6" fillId="0" borderId="71" xfId="0" applyNumberFormat="1" applyFont="1" applyFill="1" applyBorder="1" applyAlignment="1" applyProtection="1">
      <alignment/>
      <protection locked="0"/>
    </xf>
    <xf numFmtId="0" fontId="6" fillId="0" borderId="107" xfId="0" applyNumberFormat="1" applyFont="1" applyFill="1" applyBorder="1" applyAlignment="1" applyProtection="1">
      <alignment horizontal="left"/>
      <protection locked="0"/>
    </xf>
    <xf numFmtId="0" fontId="8" fillId="0" borderId="0" xfId="0" applyNumberFormat="1" applyFont="1" applyFill="1" applyAlignment="1">
      <alignment horizontal="centerContinuous"/>
    </xf>
    <xf numFmtId="184" fontId="5" fillId="0" borderId="0" xfId="0" applyNumberFormat="1" applyFont="1" applyFill="1" applyAlignment="1">
      <alignment horizontal="center"/>
    </xf>
    <xf numFmtId="3" fontId="5" fillId="0" borderId="24" xfId="0" applyNumberFormat="1" applyFont="1" applyFill="1" applyBorder="1" applyAlignment="1" applyProtection="1">
      <alignment horizontal="right"/>
      <protection locked="0"/>
    </xf>
    <xf numFmtId="3" fontId="7" fillId="0" borderId="108" xfId="0" applyNumberFormat="1" applyFont="1" applyFill="1" applyBorder="1" applyAlignment="1">
      <alignment horizontal="right"/>
    </xf>
    <xf numFmtId="0" fontId="14" fillId="0" borderId="0" xfId="0" applyNumberFormat="1" applyFont="1" applyFill="1" applyAlignment="1">
      <alignment/>
    </xf>
    <xf numFmtId="3" fontId="7" fillId="0" borderId="21" xfId="0" applyNumberFormat="1" applyFont="1" applyFill="1" applyBorder="1" applyAlignment="1" applyProtection="1">
      <alignment horizontal="right"/>
      <protection locked="0"/>
    </xf>
    <xf numFmtId="3" fontId="7" fillId="0" borderId="22" xfId="0" applyNumberFormat="1" applyFont="1" applyFill="1" applyBorder="1" applyAlignment="1" applyProtection="1">
      <alignment horizontal="right"/>
      <protection locked="0"/>
    </xf>
    <xf numFmtId="0" fontId="6" fillId="0" borderId="22" xfId="0" applyNumberFormat="1" applyFont="1" applyFill="1" applyBorder="1" applyAlignment="1">
      <alignment wrapText="1"/>
    </xf>
    <xf numFmtId="0" fontId="7" fillId="0" borderId="109" xfId="0" applyNumberFormat="1" applyFont="1" applyFill="1" applyBorder="1" applyAlignment="1">
      <alignment wrapText="1"/>
    </xf>
    <xf numFmtId="3" fontId="7" fillId="0" borderId="53" xfId="0" applyNumberFormat="1" applyFont="1" applyFill="1" applyBorder="1" applyAlignment="1">
      <alignment horizontal="right"/>
    </xf>
    <xf numFmtId="0" fontId="3" fillId="0" borderId="0" xfId="0" applyNumberFormat="1" applyFont="1" applyFill="1" applyBorder="1" applyAlignment="1">
      <alignment/>
    </xf>
    <xf numFmtId="0" fontId="3" fillId="0" borderId="20" xfId="0" applyNumberFormat="1" applyFont="1" applyFill="1" applyBorder="1" applyAlignment="1">
      <alignment/>
    </xf>
    <xf numFmtId="3" fontId="6" fillId="0" borderId="22" xfId="0" applyNumberFormat="1" applyFont="1" applyFill="1" applyBorder="1" applyAlignment="1">
      <alignment horizontal="left"/>
    </xf>
    <xf numFmtId="3" fontId="6" fillId="0" borderId="24" xfId="0" applyNumberFormat="1" applyFont="1" applyFill="1" applyBorder="1" applyAlignment="1">
      <alignment horizontal="left"/>
    </xf>
    <xf numFmtId="0" fontId="7" fillId="0" borderId="36" xfId="0" applyNumberFormat="1" applyFont="1" applyFill="1" applyBorder="1" applyAlignment="1">
      <alignment wrapText="1"/>
    </xf>
    <xf numFmtId="0" fontId="7" fillId="0" borderId="0" xfId="0" applyNumberFormat="1" applyFont="1" applyFill="1" applyBorder="1" applyAlignment="1">
      <alignment wrapText="1"/>
    </xf>
    <xf numFmtId="3" fontId="6" fillId="0" borderId="21" xfId="0" applyNumberFormat="1" applyFont="1" applyFill="1" applyBorder="1" applyAlignment="1">
      <alignment horizontal="center" vertical="center" wrapText="1"/>
    </xf>
    <xf numFmtId="0" fontId="14" fillId="0" borderId="22" xfId="0" applyNumberFormat="1" applyFont="1" applyFill="1" applyBorder="1" applyAlignment="1">
      <alignment/>
    </xf>
    <xf numFmtId="0" fontId="16" fillId="0" borderId="0" xfId="0" applyNumberFormat="1" applyFont="1" applyFill="1" applyAlignment="1">
      <alignment/>
    </xf>
    <xf numFmtId="10" fontId="6" fillId="0" borderId="21" xfId="0" applyNumberFormat="1" applyFont="1" applyFill="1" applyBorder="1" applyAlignment="1">
      <alignment/>
    </xf>
    <xf numFmtId="3" fontId="14" fillId="0" borderId="21" xfId="0" applyNumberFormat="1" applyFont="1" applyFill="1" applyBorder="1" applyAlignment="1">
      <alignment horizontal="right"/>
    </xf>
    <xf numFmtId="0" fontId="2" fillId="0" borderId="22" xfId="0" applyNumberFormat="1" applyFont="1" applyFill="1" applyBorder="1" applyAlignment="1">
      <alignment/>
    </xf>
    <xf numFmtId="0" fontId="6" fillId="0" borderId="21" xfId="0" applyNumberFormat="1" applyFont="1" applyFill="1" applyBorder="1" applyAlignment="1" applyProtection="1">
      <alignment/>
      <protection locked="0"/>
    </xf>
    <xf numFmtId="0" fontId="6" fillId="0" borderId="21" xfId="0" applyNumberFormat="1" applyFont="1" applyFill="1" applyBorder="1" applyAlignment="1" applyProtection="1">
      <alignment horizontal="center"/>
      <protection locked="0"/>
    </xf>
    <xf numFmtId="0" fontId="8" fillId="0" borderId="22" xfId="0" applyNumberFormat="1" applyFont="1" applyFill="1" applyBorder="1" applyAlignment="1">
      <alignment/>
    </xf>
    <xf numFmtId="3" fontId="14" fillId="0" borderId="38" xfId="0" applyNumberFormat="1" applyFont="1" applyFill="1" applyBorder="1" applyAlignment="1">
      <alignment horizontal="right"/>
    </xf>
    <xf numFmtId="3" fontId="2" fillId="0" borderId="0" xfId="0" applyNumberFormat="1" applyFont="1" applyFill="1" applyBorder="1" applyAlignment="1">
      <alignment/>
    </xf>
    <xf numFmtId="3" fontId="0" fillId="0" borderId="0" xfId="0" applyNumberFormat="1" applyFont="1" applyFill="1" applyAlignment="1">
      <alignment/>
    </xf>
    <xf numFmtId="3" fontId="6" fillId="0" borderId="21" xfId="0" applyNumberFormat="1" applyFont="1" applyFill="1" applyBorder="1" applyAlignment="1">
      <alignment horizontal="center"/>
    </xf>
    <xf numFmtId="3" fontId="6" fillId="0" borderId="38" xfId="0" applyNumberFormat="1" applyFont="1" applyFill="1" applyBorder="1" applyAlignment="1">
      <alignment/>
    </xf>
    <xf numFmtId="0" fontId="8" fillId="0" borderId="0" xfId="0" applyNumberFormat="1" applyFont="1" applyFill="1" applyAlignment="1">
      <alignment/>
    </xf>
    <xf numFmtId="3" fontId="6" fillId="70" borderId="21" xfId="0" applyNumberFormat="1" applyFont="1" applyFill="1" applyBorder="1" applyAlignment="1">
      <alignment horizontal="center"/>
    </xf>
    <xf numFmtId="3" fontId="6" fillId="70" borderId="22" xfId="0" applyNumberFormat="1" applyFont="1" applyFill="1" applyBorder="1" applyAlignment="1" applyProtection="1">
      <alignment horizontal="center"/>
      <protection locked="0"/>
    </xf>
    <xf numFmtId="0" fontId="5" fillId="0" borderId="0" xfId="0" applyNumberFormat="1" applyFont="1" applyFill="1" applyAlignment="1">
      <alignment horizontal="centerContinuous" vertical="center"/>
    </xf>
    <xf numFmtId="0" fontId="6" fillId="70" borderId="21" xfId="0" applyNumberFormat="1" applyFont="1" applyFill="1" applyBorder="1" applyAlignment="1">
      <alignment horizontal="center"/>
    </xf>
    <xf numFmtId="0" fontId="6" fillId="70" borderId="21" xfId="0" applyNumberFormat="1" applyFont="1" applyFill="1" applyBorder="1" applyAlignment="1">
      <alignment horizontal="centerContinuous"/>
    </xf>
    <xf numFmtId="0" fontId="0" fillId="0" borderId="0" xfId="0" applyFill="1" applyAlignment="1">
      <alignment horizontal="center" wrapText="1" shrinkToFit="1"/>
    </xf>
    <xf numFmtId="0" fontId="0" fillId="0" borderId="77" xfId="0" applyNumberFormat="1" applyFont="1" applyFill="1" applyBorder="1" applyAlignment="1">
      <alignment/>
    </xf>
    <xf numFmtId="0" fontId="7" fillId="0" borderId="0" xfId="0" applyNumberFormat="1" applyFont="1" applyFill="1" applyBorder="1" applyAlignment="1">
      <alignment/>
    </xf>
    <xf numFmtId="3" fontId="7" fillId="0" borderId="110" xfId="0" applyNumberFormat="1" applyFont="1" applyFill="1" applyBorder="1" applyAlignment="1">
      <alignment/>
    </xf>
    <xf numFmtId="0" fontId="7" fillId="0" borderId="77" xfId="0" applyNumberFormat="1" applyFont="1" applyFill="1" applyBorder="1" applyAlignment="1">
      <alignment/>
    </xf>
    <xf numFmtId="0" fontId="6" fillId="0" borderId="77" xfId="0" applyNumberFormat="1" applyFont="1" applyFill="1" applyBorder="1" applyAlignment="1">
      <alignment/>
    </xf>
    <xf numFmtId="3" fontId="6" fillId="0" borderId="110" xfId="0" applyNumberFormat="1" applyFont="1" applyFill="1" applyBorder="1" applyAlignment="1">
      <alignment/>
    </xf>
    <xf numFmtId="0" fontId="6" fillId="0" borderId="77" xfId="0" applyNumberFormat="1" applyFont="1" applyFill="1" applyBorder="1" applyAlignment="1">
      <alignment horizontal="left" indent="1"/>
    </xf>
    <xf numFmtId="0" fontId="6" fillId="0" borderId="0" xfId="0" applyNumberFormat="1" applyFont="1" applyFill="1" applyBorder="1" applyAlignment="1">
      <alignment wrapText="1"/>
    </xf>
    <xf numFmtId="0" fontId="6" fillId="0" borderId="111" xfId="0" applyNumberFormat="1" applyFont="1" applyFill="1" applyBorder="1" applyAlignment="1">
      <alignment wrapText="1"/>
    </xf>
    <xf numFmtId="0" fontId="6" fillId="0" borderId="79" xfId="0" applyNumberFormat="1" applyFont="1" applyFill="1" applyBorder="1" applyAlignment="1">
      <alignment/>
    </xf>
    <xf numFmtId="0" fontId="6" fillId="0" borderId="112" xfId="0" applyNumberFormat="1" applyFont="1" applyFill="1" applyBorder="1" applyAlignment="1">
      <alignment wrapText="1"/>
    </xf>
    <xf numFmtId="0" fontId="7" fillId="0" borderId="79" xfId="0" applyNumberFormat="1" applyFont="1" applyFill="1" applyBorder="1" applyAlignment="1">
      <alignment/>
    </xf>
    <xf numFmtId="0" fontId="2" fillId="0" borderId="45" xfId="0" applyNumberFormat="1" applyFont="1" applyFill="1" applyBorder="1" applyAlignment="1">
      <alignment/>
    </xf>
    <xf numFmtId="3" fontId="6" fillId="69" borderId="21" xfId="0" applyNumberFormat="1" applyFont="1" applyFill="1" applyBorder="1" applyAlignment="1">
      <alignment horizontal="center"/>
    </xf>
    <xf numFmtId="3" fontId="6" fillId="69" borderId="71" xfId="0" applyNumberFormat="1" applyFont="1" applyFill="1" applyBorder="1" applyAlignment="1">
      <alignment horizontal="center"/>
    </xf>
    <xf numFmtId="0" fontId="5" fillId="0" borderId="21"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3" fontId="3" fillId="0" borderId="21" xfId="0" applyNumberFormat="1" applyFont="1" applyFill="1" applyBorder="1" applyAlignment="1" applyProtection="1">
      <alignment horizontal="right"/>
      <protection locked="0"/>
    </xf>
    <xf numFmtId="3" fontId="3" fillId="0" borderId="21" xfId="0" applyNumberFormat="1" applyFont="1" applyFill="1" applyBorder="1" applyAlignment="1" applyProtection="1">
      <alignment/>
      <protection locked="0"/>
    </xf>
    <xf numFmtId="0" fontId="2" fillId="0" borderId="0" xfId="0" applyNumberFormat="1" applyFont="1" applyFill="1" applyAlignment="1">
      <alignment/>
    </xf>
    <xf numFmtId="3" fontId="14" fillId="0" borderId="0" xfId="0" applyNumberFormat="1" applyFont="1" applyFill="1" applyAlignment="1">
      <alignment/>
    </xf>
    <xf numFmtId="0" fontId="3" fillId="0" borderId="0" xfId="0" applyNumberFormat="1" applyFont="1" applyFill="1" applyAlignment="1">
      <alignment/>
    </xf>
    <xf numFmtId="3" fontId="8" fillId="0" borderId="0" xfId="0" applyNumberFormat="1" applyFont="1" applyFill="1" applyAlignment="1">
      <alignment/>
    </xf>
    <xf numFmtId="3" fontId="8" fillId="0" borderId="0" xfId="0" applyNumberFormat="1" applyFont="1" applyFill="1" applyBorder="1" applyAlignment="1">
      <alignment/>
    </xf>
    <xf numFmtId="3" fontId="5" fillId="61" borderId="22" xfId="0" applyNumberFormat="1" applyFont="1" applyFill="1" applyBorder="1" applyAlignment="1">
      <alignment horizontal="center"/>
    </xf>
    <xf numFmtId="3" fontId="5" fillId="70" borderId="21" xfId="0" applyNumberFormat="1" applyFont="1" applyFill="1" applyBorder="1" applyAlignment="1">
      <alignment horizontal="center"/>
    </xf>
    <xf numFmtId="3" fontId="5" fillId="70" borderId="42" xfId="0" applyNumberFormat="1" applyFont="1" applyFill="1" applyBorder="1" applyAlignment="1">
      <alignment horizontal="center"/>
    </xf>
    <xf numFmtId="0" fontId="5" fillId="0" borderId="22" xfId="0" applyNumberFormat="1" applyFont="1" applyFill="1" applyBorder="1" applyAlignment="1">
      <alignment horizontal="center" vertical="center" wrapText="1"/>
    </xf>
    <xf numFmtId="0" fontId="5" fillId="0" borderId="113"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7" fillId="0" borderId="0" xfId="0" applyNumberFormat="1" applyFont="1" applyFill="1" applyAlignment="1">
      <alignment horizontal="left" vertical="center"/>
    </xf>
    <xf numFmtId="0" fontId="5" fillId="0" borderId="0" xfId="0" applyNumberFormat="1" applyFont="1" applyFill="1" applyAlignment="1">
      <alignment horizontal="right"/>
    </xf>
    <xf numFmtId="0" fontId="7" fillId="0" borderId="22" xfId="0" applyNumberFormat="1" applyFont="1" applyFill="1" applyBorder="1" applyAlignment="1">
      <alignment horizontal="left"/>
    </xf>
    <xf numFmtId="0" fontId="2" fillId="0" borderId="0" xfId="100" applyNumberFormat="1" applyFont="1" applyFill="1" applyAlignment="1">
      <alignment/>
      <protection/>
    </xf>
    <xf numFmtId="0" fontId="2" fillId="0" borderId="0" xfId="100" applyNumberFormat="1" applyFont="1" applyFill="1" applyAlignment="1">
      <alignment horizontal="centerContinuous"/>
      <protection/>
    </xf>
    <xf numFmtId="0" fontId="5" fillId="0" borderId="0" xfId="100" applyNumberFormat="1" applyFont="1" applyFill="1" applyAlignment="1">
      <alignment horizontal="centerContinuous"/>
      <protection/>
    </xf>
    <xf numFmtId="0" fontId="0" fillId="0" borderId="0" xfId="100" applyFill="1" applyAlignment="1">
      <alignment horizontal="center" wrapText="1"/>
      <protection/>
    </xf>
    <xf numFmtId="0" fontId="6" fillId="0" borderId="0" xfId="100" applyNumberFormat="1" applyFont="1" applyFill="1" applyAlignment="1">
      <alignment horizontal="center" wrapText="1"/>
      <protection/>
    </xf>
    <xf numFmtId="0" fontId="7" fillId="0" borderId="0" xfId="100" applyNumberFormat="1" applyFont="1" applyFill="1" applyBorder="1" applyAlignment="1">
      <alignment horizontal="center" vertical="center" wrapText="1"/>
      <protection/>
    </xf>
    <xf numFmtId="0" fontId="7" fillId="0" borderId="114" xfId="100" applyNumberFormat="1" applyFont="1" applyFill="1" applyBorder="1" applyAlignment="1">
      <alignment horizontal="center" vertical="center" wrapText="1"/>
      <protection/>
    </xf>
    <xf numFmtId="0" fontId="0" fillId="0" borderId="114" xfId="100" applyFill="1" applyBorder="1" applyAlignment="1">
      <alignment horizontal="center" wrapText="1"/>
      <protection/>
    </xf>
    <xf numFmtId="0" fontId="5" fillId="0" borderId="21" xfId="100" applyNumberFormat="1" applyFont="1" applyFill="1" applyBorder="1" applyAlignment="1">
      <alignment/>
      <protection/>
    </xf>
    <xf numFmtId="0" fontId="5" fillId="0" borderId="23" xfId="100" applyNumberFormat="1" applyFont="1" applyFill="1" applyBorder="1" applyAlignment="1">
      <alignment/>
      <protection/>
    </xf>
    <xf numFmtId="0" fontId="7" fillId="0" borderId="22" xfId="100" applyNumberFormat="1" applyFont="1" applyFill="1" applyBorder="1" applyAlignment="1">
      <alignment/>
      <protection/>
    </xf>
    <xf numFmtId="0" fontId="5" fillId="0" borderId="0" xfId="100" applyNumberFormat="1" applyFont="1" applyFill="1" applyAlignment="1">
      <alignment/>
      <protection/>
    </xf>
    <xf numFmtId="0" fontId="3" fillId="0" borderId="22" xfId="100" applyNumberFormat="1" applyFont="1" applyFill="1" applyBorder="1" applyAlignment="1">
      <alignment/>
      <protection/>
    </xf>
    <xf numFmtId="0" fontId="22" fillId="0" borderId="22" xfId="100" applyNumberFormat="1" applyFont="1" applyFill="1" applyBorder="1" applyAlignment="1">
      <alignment/>
      <protection/>
    </xf>
    <xf numFmtId="0" fontId="6" fillId="0" borderId="0" xfId="100" applyNumberFormat="1" applyFont="1" applyFill="1" applyAlignment="1">
      <alignment horizontal="center" vertical="center"/>
      <protection/>
    </xf>
    <xf numFmtId="0" fontId="7" fillId="0" borderId="0" xfId="100" applyNumberFormat="1" applyFont="1" applyFill="1" applyAlignment="1">
      <alignment horizontal="center"/>
      <protection/>
    </xf>
    <xf numFmtId="0" fontId="6" fillId="0" borderId="0" xfId="100" applyNumberFormat="1" applyFont="1" applyFill="1" applyAlignment="1" applyProtection="1">
      <alignment horizontal="left"/>
      <protection locked="0"/>
    </xf>
    <xf numFmtId="3" fontId="6" fillId="0" borderId="21" xfId="100" applyNumberFormat="1" applyFont="1" applyFill="1" applyBorder="1" applyAlignment="1" applyProtection="1">
      <alignment horizontal="right"/>
      <protection locked="0"/>
    </xf>
    <xf numFmtId="0" fontId="2" fillId="0" borderId="22" xfId="100" applyNumberFormat="1" applyFont="1" applyFill="1" applyBorder="1" applyAlignment="1">
      <alignment/>
      <protection/>
    </xf>
    <xf numFmtId="0" fontId="6" fillId="0" borderId="24" xfId="100" applyNumberFormat="1" applyFont="1" applyFill="1" applyBorder="1" applyAlignment="1" applyProtection="1">
      <alignment horizontal="left"/>
      <protection locked="0"/>
    </xf>
    <xf numFmtId="0" fontId="6" fillId="0" borderId="19" xfId="100" applyNumberFormat="1" applyFont="1" applyFill="1" applyBorder="1" applyAlignment="1" applyProtection="1">
      <alignment horizontal="left"/>
      <protection locked="0"/>
    </xf>
    <xf numFmtId="0" fontId="7" fillId="0" borderId="19" xfId="100" applyNumberFormat="1" applyFont="1" applyFill="1" applyBorder="1" applyAlignment="1" applyProtection="1">
      <alignment horizontal="left"/>
      <protection locked="0"/>
    </xf>
    <xf numFmtId="3" fontId="6" fillId="0" borderId="115" xfId="100" applyNumberFormat="1" applyFont="1" applyFill="1" applyBorder="1" applyAlignment="1" applyProtection="1">
      <alignment horizontal="right"/>
      <protection locked="0"/>
    </xf>
    <xf numFmtId="0" fontId="6" fillId="0" borderId="22" xfId="100" applyNumberFormat="1" applyFont="1" applyFill="1" applyBorder="1" applyAlignment="1" applyProtection="1">
      <alignment horizontal="left"/>
      <protection locked="0"/>
    </xf>
    <xf numFmtId="0" fontId="6" fillId="0" borderId="0" xfId="100" applyNumberFormat="1" applyFont="1" applyFill="1" applyBorder="1" applyAlignment="1" applyProtection="1">
      <alignment horizontal="left"/>
      <protection locked="0"/>
    </xf>
    <xf numFmtId="3" fontId="6" fillId="0" borderId="0" xfId="100" applyNumberFormat="1" applyFont="1" applyFill="1" applyBorder="1" applyAlignment="1" applyProtection="1">
      <alignment horizontal="right"/>
      <protection locked="0"/>
    </xf>
    <xf numFmtId="0" fontId="2" fillId="0" borderId="0" xfId="100" applyNumberFormat="1" applyFont="1" applyFill="1" applyBorder="1" applyAlignment="1">
      <alignment/>
      <protection/>
    </xf>
    <xf numFmtId="0" fontId="5" fillId="0" borderId="0" xfId="100" applyNumberFormat="1" applyFont="1" applyFill="1" applyBorder="1" applyAlignment="1">
      <alignment/>
      <protection/>
    </xf>
    <xf numFmtId="0" fontId="2" fillId="0" borderId="23" xfId="100" applyNumberFormat="1" applyFont="1" applyFill="1" applyBorder="1" applyAlignment="1">
      <alignment/>
      <protection/>
    </xf>
    <xf numFmtId="0" fontId="6" fillId="0" borderId="23" xfId="100" applyNumberFormat="1" applyFont="1" applyFill="1" applyBorder="1" applyAlignment="1">
      <alignment horizontal="centerContinuous"/>
      <protection/>
    </xf>
    <xf numFmtId="0" fontId="5" fillId="0" borderId="23" xfId="100" applyNumberFormat="1" applyFont="1" applyFill="1" applyBorder="1" applyAlignment="1">
      <alignment horizontal="centerContinuous"/>
      <protection/>
    </xf>
    <xf numFmtId="0" fontId="6" fillId="0" borderId="23" xfId="100" applyNumberFormat="1" applyFont="1" applyFill="1" applyBorder="1" applyAlignment="1">
      <alignment horizontal="centerContinuous" vertical="center"/>
      <protection/>
    </xf>
    <xf numFmtId="0" fontId="5" fillId="0" borderId="23" xfId="100" applyNumberFormat="1" applyFont="1" applyFill="1" applyBorder="1" applyAlignment="1">
      <alignment horizontal="centerContinuous" vertical="center"/>
      <protection/>
    </xf>
    <xf numFmtId="0" fontId="7" fillId="0" borderId="0" xfId="100" applyNumberFormat="1" applyFont="1" applyFill="1" applyAlignment="1">
      <alignment horizontal="centerContinuous" vertical="center"/>
      <protection/>
    </xf>
    <xf numFmtId="0" fontId="6" fillId="0" borderId="0" xfId="100" applyNumberFormat="1" applyFont="1" applyFill="1" applyAlignment="1">
      <alignment horizontal="centerContinuous"/>
      <protection/>
    </xf>
    <xf numFmtId="0" fontId="6" fillId="0" borderId="0" xfId="100" applyNumberFormat="1" applyFont="1" applyFill="1" applyAlignment="1">
      <alignment horizontal="centerContinuous" vertical="center"/>
      <protection/>
    </xf>
    <xf numFmtId="0" fontId="5" fillId="0" borderId="0" xfId="100" applyNumberFormat="1" applyFont="1" applyFill="1" applyAlignment="1">
      <alignment horizontal="centerContinuous" vertical="center"/>
      <protection/>
    </xf>
    <xf numFmtId="0" fontId="7" fillId="0" borderId="21" xfId="100" applyNumberFormat="1" applyFont="1" applyFill="1" applyBorder="1" applyAlignment="1">
      <alignment horizontal="centerContinuous" vertical="center"/>
      <protection/>
    </xf>
    <xf numFmtId="0" fontId="5" fillId="0" borderId="116" xfId="100" applyNumberFormat="1" applyFont="1" applyFill="1" applyBorder="1" applyAlignment="1">
      <alignment horizontal="centerContinuous" vertical="center"/>
      <protection/>
    </xf>
    <xf numFmtId="0" fontId="6" fillId="0" borderId="0" xfId="100" applyNumberFormat="1" applyFont="1" applyFill="1" applyBorder="1" applyAlignment="1">
      <alignment horizontal="centerContinuous"/>
      <protection/>
    </xf>
    <xf numFmtId="0" fontId="5" fillId="0" borderId="0" xfId="100" applyNumberFormat="1" applyFont="1" applyFill="1" applyBorder="1" applyAlignment="1">
      <alignment horizontal="centerContinuous"/>
      <protection/>
    </xf>
    <xf numFmtId="0" fontId="5" fillId="0" borderId="111" xfId="100" applyNumberFormat="1" applyFont="1" applyFill="1" applyBorder="1" applyAlignment="1">
      <alignment horizontal="left" vertical="center"/>
      <protection/>
    </xf>
    <xf numFmtId="0" fontId="5" fillId="0" borderId="0" xfId="100" applyNumberFormat="1" applyFont="1" applyFill="1" applyBorder="1" applyAlignment="1">
      <alignment horizontal="left" vertical="center"/>
      <protection/>
    </xf>
    <xf numFmtId="0" fontId="6" fillId="0" borderId="0" xfId="100" applyNumberFormat="1" applyFont="1" applyFill="1" applyAlignment="1" applyProtection="1">
      <alignment/>
      <protection locked="0"/>
    </xf>
    <xf numFmtId="0" fontId="6" fillId="0" borderId="19" xfId="100" applyNumberFormat="1" applyFont="1" applyFill="1" applyBorder="1" applyAlignment="1" applyProtection="1">
      <alignment/>
      <protection locked="0"/>
    </xf>
    <xf numFmtId="3" fontId="6" fillId="0" borderId="51" xfId="100" applyNumberFormat="1" applyFont="1" applyFill="1" applyBorder="1" applyAlignment="1" applyProtection="1">
      <alignment horizontal="right"/>
      <protection locked="0"/>
    </xf>
    <xf numFmtId="0" fontId="5" fillId="0" borderId="19" xfId="100" applyNumberFormat="1" applyFont="1" applyFill="1" applyBorder="1" applyAlignment="1">
      <alignment horizontal="centerContinuous"/>
      <protection/>
    </xf>
    <xf numFmtId="3" fontId="7" fillId="0" borderId="54" xfId="100" applyNumberFormat="1" applyFont="1" applyFill="1" applyBorder="1" applyAlignment="1">
      <alignment horizontal="right"/>
      <protection/>
    </xf>
    <xf numFmtId="3" fontId="5" fillId="0" borderId="0" xfId="100" applyNumberFormat="1" applyFont="1" applyFill="1" applyBorder="1" applyAlignment="1">
      <alignment/>
      <protection/>
    </xf>
    <xf numFmtId="0" fontId="5" fillId="0" borderId="0" xfId="100" applyNumberFormat="1" applyFont="1" applyFill="1" applyAlignment="1">
      <alignment horizontal="center"/>
      <protection/>
    </xf>
    <xf numFmtId="0" fontId="5" fillId="0" borderId="0" xfId="100" applyNumberFormat="1" applyFont="1" applyFill="1" applyAlignment="1">
      <alignment horizontal="right"/>
      <protection/>
    </xf>
    <xf numFmtId="0" fontId="7" fillId="0" borderId="20" xfId="100" applyNumberFormat="1" applyFont="1" applyFill="1" applyBorder="1" applyAlignment="1">
      <alignment horizontal="center"/>
      <protection/>
    </xf>
    <xf numFmtId="0" fontId="5" fillId="0" borderId="20" xfId="100" applyNumberFormat="1" applyFont="1" applyFill="1" applyBorder="1" applyAlignment="1">
      <alignment horizontal="center"/>
      <protection/>
    </xf>
    <xf numFmtId="0" fontId="5" fillId="0" borderId="20" xfId="100" applyNumberFormat="1" applyFont="1" applyFill="1" applyBorder="1" applyAlignment="1">
      <alignment/>
      <protection/>
    </xf>
    <xf numFmtId="0" fontId="5" fillId="0" borderId="20" xfId="100" applyNumberFormat="1" applyFont="1" applyFill="1" applyBorder="1" applyAlignment="1">
      <alignment horizontal="right"/>
      <protection/>
    </xf>
    <xf numFmtId="0" fontId="7" fillId="0" borderId="0" xfId="100" applyNumberFormat="1" applyFont="1" applyFill="1" applyAlignment="1">
      <alignment horizontal="left"/>
      <protection/>
    </xf>
    <xf numFmtId="0" fontId="0" fillId="0" borderId="0" xfId="100" applyNumberFormat="1" applyFont="1" applyFill="1" applyAlignment="1">
      <alignment/>
      <protection/>
    </xf>
    <xf numFmtId="0" fontId="34" fillId="0" borderId="22" xfId="100" applyNumberFormat="1" applyFont="1" applyFill="1" applyBorder="1" applyAlignment="1">
      <alignment/>
      <protection/>
    </xf>
    <xf numFmtId="0" fontId="8" fillId="0" borderId="0" xfId="100" applyNumberFormat="1" applyFont="1" applyFill="1" applyAlignment="1">
      <alignment horizontal="center" vertical="center"/>
      <protection/>
    </xf>
    <xf numFmtId="0" fontId="23" fillId="0" borderId="22" xfId="100" applyNumberFormat="1" applyFont="1" applyFill="1" applyBorder="1" applyAlignment="1">
      <alignment/>
      <protection/>
    </xf>
    <xf numFmtId="3" fontId="6" fillId="0" borderId="49" xfId="100" applyNumberFormat="1" applyFont="1" applyFill="1" applyBorder="1" applyAlignment="1" applyProtection="1">
      <alignment horizontal="right"/>
      <protection locked="0"/>
    </xf>
    <xf numFmtId="3" fontId="6" fillId="0" borderId="117" xfId="100" applyNumberFormat="1" applyFont="1" applyFill="1" applyBorder="1" applyAlignment="1" applyProtection="1">
      <alignment horizontal="right"/>
      <protection locked="0"/>
    </xf>
    <xf numFmtId="3" fontId="7" fillId="0" borderId="118" xfId="100" applyNumberFormat="1" applyFont="1" applyFill="1" applyBorder="1" applyAlignment="1" applyProtection="1">
      <alignment horizontal="right"/>
      <protection locked="0"/>
    </xf>
    <xf numFmtId="3" fontId="6" fillId="0" borderId="22" xfId="100" applyNumberFormat="1" applyFont="1" applyFill="1" applyBorder="1" applyAlignment="1" applyProtection="1">
      <alignment horizontal="right"/>
      <protection locked="0"/>
    </xf>
    <xf numFmtId="3" fontId="6" fillId="0" borderId="119" xfId="100" applyNumberFormat="1" applyFont="1" applyFill="1" applyBorder="1" applyAlignment="1" applyProtection="1">
      <alignment horizontal="right"/>
      <protection locked="0"/>
    </xf>
    <xf numFmtId="3" fontId="33" fillId="0" borderId="22" xfId="100" applyNumberFormat="1" applyFont="1" applyFill="1" applyBorder="1" applyAlignment="1" applyProtection="1">
      <alignment horizontal="left"/>
      <protection locked="0"/>
    </xf>
    <xf numFmtId="0" fontId="6" fillId="0" borderId="120" xfId="100" applyNumberFormat="1" applyFont="1" applyFill="1" applyBorder="1" applyAlignment="1" applyProtection="1">
      <alignment horizontal="left"/>
      <protection locked="0"/>
    </xf>
    <xf numFmtId="0" fontId="6" fillId="0" borderId="121" xfId="100" applyNumberFormat="1" applyFont="1" applyFill="1" applyBorder="1" applyAlignment="1" applyProtection="1">
      <alignment horizontal="left"/>
      <protection locked="0"/>
    </xf>
    <xf numFmtId="0" fontId="2" fillId="0" borderId="119" xfId="100" applyNumberFormat="1" applyFont="1" applyFill="1" applyBorder="1" applyAlignment="1">
      <alignment/>
      <protection/>
    </xf>
    <xf numFmtId="0" fontId="6" fillId="0" borderId="122" xfId="100" applyNumberFormat="1" applyFont="1" applyFill="1" applyBorder="1" applyAlignment="1" applyProtection="1">
      <alignment horizontal="left"/>
      <protection locked="0"/>
    </xf>
    <xf numFmtId="3" fontId="6" fillId="0" borderId="123" xfId="100" applyNumberFormat="1" applyFont="1" applyFill="1" applyBorder="1" applyAlignment="1" applyProtection="1">
      <alignment horizontal="right"/>
      <protection locked="0"/>
    </xf>
    <xf numFmtId="3" fontId="6" fillId="0" borderId="124" xfId="100" applyNumberFormat="1" applyFont="1" applyFill="1" applyBorder="1" applyAlignment="1" applyProtection="1">
      <alignment horizontal="right"/>
      <protection locked="0"/>
    </xf>
    <xf numFmtId="3" fontId="6" fillId="0" borderId="125" xfId="100" applyNumberFormat="1" applyFont="1" applyFill="1" applyBorder="1" applyAlignment="1" applyProtection="1">
      <alignment horizontal="right"/>
      <protection locked="0"/>
    </xf>
    <xf numFmtId="3" fontId="7" fillId="0" borderId="125" xfId="100" applyNumberFormat="1" applyFont="1" applyFill="1" applyBorder="1" applyAlignment="1" applyProtection="1">
      <alignment horizontal="center"/>
      <protection locked="0"/>
    </xf>
    <xf numFmtId="0" fontId="7" fillId="0" borderId="24" xfId="100" applyNumberFormat="1" applyFont="1" applyFill="1" applyBorder="1" applyAlignment="1">
      <alignment horizontal="centerContinuous"/>
      <protection/>
    </xf>
    <xf numFmtId="0" fontId="7" fillId="0" borderId="19" xfId="100" applyNumberFormat="1" applyFont="1" applyFill="1" applyBorder="1" applyAlignment="1">
      <alignment horizontal="center"/>
      <protection/>
    </xf>
    <xf numFmtId="0" fontId="2" fillId="0" borderId="19" xfId="100" applyNumberFormat="1" applyFont="1" applyFill="1" applyBorder="1" applyAlignment="1">
      <alignment horizontal="centerContinuous"/>
      <protection/>
    </xf>
    <xf numFmtId="3" fontId="7" fillId="0" borderId="126" xfId="100" applyNumberFormat="1" applyFont="1" applyFill="1" applyBorder="1" applyAlignment="1">
      <alignment horizontal="right"/>
      <protection/>
    </xf>
    <xf numFmtId="3" fontId="7" fillId="0" borderId="115" xfId="100" applyNumberFormat="1" applyFont="1" applyFill="1" applyBorder="1" applyAlignment="1">
      <alignment horizontal="right"/>
      <protection/>
    </xf>
    <xf numFmtId="0" fontId="5" fillId="0" borderId="88" xfId="100" applyNumberFormat="1" applyFont="1" applyFill="1" applyBorder="1" applyAlignment="1">
      <alignment/>
      <protection/>
    </xf>
    <xf numFmtId="3" fontId="6" fillId="0" borderId="22" xfId="0" applyNumberFormat="1" applyFont="1" applyFill="1" applyBorder="1" applyAlignment="1" applyProtection="1">
      <alignment horizontal="left"/>
      <protection locked="0"/>
    </xf>
    <xf numFmtId="3" fontId="6" fillId="0" borderId="0" xfId="0" applyNumberFormat="1" applyFont="1" applyFill="1" applyBorder="1" applyAlignment="1" applyProtection="1">
      <alignment horizontal="left"/>
      <protection locked="0"/>
    </xf>
    <xf numFmtId="0" fontId="0" fillId="0" borderId="0" xfId="100" applyFill="1">
      <alignment/>
      <protection/>
    </xf>
    <xf numFmtId="0" fontId="6" fillId="0" borderId="0" xfId="100" applyNumberFormat="1" applyFont="1" applyFill="1" applyBorder="1" applyAlignment="1">
      <alignment horizontal="right"/>
      <protection/>
    </xf>
    <xf numFmtId="0" fontId="0" fillId="0" borderId="0" xfId="0" applyFill="1" applyAlignment="1">
      <alignment/>
    </xf>
    <xf numFmtId="3" fontId="6" fillId="0" borderId="127" xfId="0" applyNumberFormat="1" applyFont="1" applyBorder="1" applyAlignment="1">
      <alignment horizontal="right"/>
    </xf>
    <xf numFmtId="3" fontId="6" fillId="0" borderId="94" xfId="0" applyNumberFormat="1" applyFont="1" applyBorder="1" applyAlignment="1">
      <alignment horizontal="right"/>
    </xf>
    <xf numFmtId="3" fontId="6" fillId="0" borderId="95" xfId="0" applyNumberFormat="1" applyFont="1" applyBorder="1" applyAlignment="1">
      <alignment horizontal="right"/>
    </xf>
    <xf numFmtId="3" fontId="6" fillId="0" borderId="94" xfId="0" applyNumberFormat="1" applyFont="1" applyFill="1" applyBorder="1" applyAlignment="1">
      <alignment horizontal="right"/>
    </xf>
    <xf numFmtId="0" fontId="25" fillId="0" borderId="0" xfId="0" applyFont="1" applyFill="1" applyAlignment="1">
      <alignment/>
    </xf>
    <xf numFmtId="0" fontId="0" fillId="0" borderId="0" xfId="0" applyFont="1" applyFill="1" applyAlignment="1">
      <alignment/>
    </xf>
    <xf numFmtId="3" fontId="7" fillId="55" borderId="36" xfId="0" applyNumberFormat="1" applyFont="1" applyFill="1" applyBorder="1" applyAlignment="1">
      <alignment horizontal="right"/>
    </xf>
    <xf numFmtId="0" fontId="0" fillId="65" borderId="0" xfId="100" applyFill="1">
      <alignment/>
      <protection/>
    </xf>
    <xf numFmtId="0" fontId="2" fillId="65" borderId="0" xfId="100" applyNumberFormat="1" applyFont="1" applyFill="1" applyAlignment="1">
      <alignment/>
      <protection/>
    </xf>
    <xf numFmtId="0" fontId="5" fillId="65" borderId="0" xfId="100" applyNumberFormat="1" applyFont="1" applyFill="1" applyAlignment="1">
      <alignment horizontal="centerContinuous"/>
      <protection/>
    </xf>
    <xf numFmtId="0" fontId="8" fillId="65" borderId="0" xfId="100" applyNumberFormat="1" applyFont="1" applyFill="1" applyAlignment="1">
      <alignment/>
      <protection/>
    </xf>
    <xf numFmtId="0" fontId="5" fillId="65" borderId="0" xfId="100" applyNumberFormat="1" applyFont="1" applyFill="1" applyAlignment="1">
      <alignment/>
      <protection/>
    </xf>
    <xf numFmtId="0" fontId="3" fillId="65" borderId="0" xfId="100" applyNumberFormat="1" applyFont="1" applyFill="1" applyAlignment="1">
      <alignment/>
      <protection/>
    </xf>
    <xf numFmtId="0" fontId="7" fillId="65" borderId="21" xfId="100" applyNumberFormat="1" applyFont="1" applyFill="1" applyBorder="1" applyAlignment="1">
      <alignment/>
      <protection/>
    </xf>
    <xf numFmtId="0" fontId="7" fillId="65" borderId="22" xfId="100" applyNumberFormat="1" applyFont="1" applyFill="1" applyBorder="1" applyAlignment="1">
      <alignment/>
      <protection/>
    </xf>
    <xf numFmtId="0" fontId="5" fillId="65" borderId="21" xfId="100" applyNumberFormat="1" applyFont="1" applyFill="1" applyBorder="1" applyAlignment="1">
      <alignment horizontal="right"/>
      <protection/>
    </xf>
    <xf numFmtId="3" fontId="6" fillId="65" borderId="128" xfId="100" applyNumberFormat="1" applyFont="1" applyFill="1" applyBorder="1" applyAlignment="1" applyProtection="1">
      <alignment horizontal="right"/>
      <protection locked="0"/>
    </xf>
    <xf numFmtId="0" fontId="5" fillId="65" borderId="77" xfId="100" applyNumberFormat="1" applyFont="1" applyFill="1" applyBorder="1" applyAlignment="1">
      <alignment horizontal="right"/>
      <protection/>
    </xf>
    <xf numFmtId="3" fontId="6" fillId="65" borderId="0" xfId="100" applyNumberFormat="1" applyFont="1" applyFill="1" applyBorder="1" applyAlignment="1" applyProtection="1">
      <alignment horizontal="right"/>
      <protection locked="0"/>
    </xf>
    <xf numFmtId="0" fontId="7" fillId="65" borderId="22" xfId="0" applyNumberFormat="1" applyFont="1" applyFill="1" applyBorder="1" applyAlignment="1">
      <alignment/>
    </xf>
    <xf numFmtId="0" fontId="6" fillId="65" borderId="22" xfId="100" applyNumberFormat="1" applyFont="1" applyFill="1" applyBorder="1" applyAlignment="1" applyProtection="1">
      <alignment/>
      <protection locked="0"/>
    </xf>
    <xf numFmtId="3" fontId="6" fillId="65" borderId="22" xfId="100" applyNumberFormat="1" applyFont="1" applyFill="1" applyBorder="1" applyAlignment="1" applyProtection="1">
      <alignment horizontal="right"/>
      <protection locked="0"/>
    </xf>
    <xf numFmtId="3" fontId="6" fillId="65" borderId="78" xfId="100" applyNumberFormat="1" applyFont="1" applyFill="1" applyBorder="1" applyAlignment="1" applyProtection="1">
      <alignment horizontal="right"/>
      <protection locked="0"/>
    </xf>
    <xf numFmtId="3" fontId="6" fillId="65" borderId="77" xfId="100" applyNumberFormat="1" applyFont="1" applyFill="1" applyBorder="1" applyAlignment="1" applyProtection="1">
      <alignment horizontal="right"/>
      <protection locked="0"/>
    </xf>
    <xf numFmtId="0" fontId="7" fillId="65" borderId="24" xfId="100" applyNumberFormat="1" applyFont="1" applyFill="1" applyBorder="1" applyAlignment="1">
      <alignment/>
      <protection/>
    </xf>
    <xf numFmtId="3" fontId="6" fillId="65" borderId="24" xfId="100" applyNumberFormat="1" applyFont="1" applyFill="1" applyBorder="1" applyAlignment="1">
      <alignment/>
      <protection/>
    </xf>
    <xf numFmtId="3" fontId="6" fillId="65" borderId="24" xfId="100" applyNumberFormat="1" applyFont="1" applyFill="1" applyBorder="1" applyAlignment="1" applyProtection="1">
      <alignment horizontal="right"/>
      <protection locked="0"/>
    </xf>
    <xf numFmtId="0" fontId="6" fillId="65" borderId="129" xfId="100" applyNumberFormat="1" applyFont="1" applyFill="1" applyBorder="1" applyAlignment="1">
      <alignment horizontal="left"/>
      <protection/>
    </xf>
    <xf numFmtId="0" fontId="6" fillId="65" borderId="0" xfId="100" applyNumberFormat="1" applyFont="1" applyFill="1" applyBorder="1" applyAlignment="1">
      <alignment horizontal="left"/>
      <protection/>
    </xf>
    <xf numFmtId="0" fontId="6" fillId="65" borderId="24" xfId="100" applyNumberFormat="1" applyFont="1" applyFill="1" applyBorder="1" applyAlignment="1">
      <alignment/>
      <protection/>
    </xf>
    <xf numFmtId="3" fontId="7" fillId="65" borderId="24" xfId="100" applyNumberFormat="1" applyFont="1" applyFill="1" applyBorder="1" applyAlignment="1">
      <alignment/>
      <protection/>
    </xf>
    <xf numFmtId="0" fontId="7" fillId="65" borderId="24" xfId="0" applyNumberFormat="1" applyFont="1" applyFill="1" applyBorder="1" applyAlignment="1">
      <alignment/>
    </xf>
    <xf numFmtId="3" fontId="6" fillId="65" borderId="24" xfId="100" applyNumberFormat="1" applyFont="1" applyFill="1" applyBorder="1" applyAlignment="1" applyProtection="1">
      <alignment horizontal="left"/>
      <protection locked="0"/>
    </xf>
    <xf numFmtId="0" fontId="7" fillId="65" borderId="24" xfId="0" applyNumberFormat="1" applyFont="1" applyFill="1" applyBorder="1" applyAlignment="1">
      <alignment/>
    </xf>
    <xf numFmtId="3" fontId="7" fillId="65" borderId="130" xfId="100" applyNumberFormat="1" applyFont="1" applyFill="1" applyBorder="1" applyAlignment="1" applyProtection="1">
      <alignment horizontal="right"/>
      <protection locked="0"/>
    </xf>
    <xf numFmtId="0" fontId="7" fillId="65" borderId="77" xfId="100" applyNumberFormat="1" applyFont="1" applyFill="1" applyBorder="1" applyAlignment="1">
      <alignment/>
      <protection/>
    </xf>
    <xf numFmtId="3" fontId="7" fillId="65" borderId="0" xfId="100" applyNumberFormat="1" applyFont="1" applyFill="1" applyBorder="1" applyAlignment="1" applyProtection="1">
      <alignment horizontal="right"/>
      <protection locked="0"/>
    </xf>
    <xf numFmtId="0" fontId="6" fillId="65" borderId="23" xfId="100" applyNumberFormat="1" applyFont="1" applyFill="1" applyBorder="1" applyAlignment="1">
      <alignment/>
      <protection/>
    </xf>
    <xf numFmtId="0" fontId="5" fillId="65" borderId="56" xfId="100" applyNumberFormat="1" applyFont="1" applyFill="1" applyBorder="1" applyAlignment="1">
      <alignment horizontal="right"/>
      <protection/>
    </xf>
    <xf numFmtId="0" fontId="7" fillId="65" borderId="77" xfId="0" applyNumberFormat="1" applyFont="1" applyFill="1" applyBorder="1" applyAlignment="1">
      <alignment/>
    </xf>
    <xf numFmtId="3" fontId="6" fillId="65" borderId="80" xfId="100" applyNumberFormat="1" applyFont="1" applyFill="1" applyBorder="1" applyAlignment="1" applyProtection="1">
      <alignment horizontal="right"/>
      <protection locked="0"/>
    </xf>
    <xf numFmtId="0" fontId="7" fillId="65" borderId="80" xfId="0" applyNumberFormat="1" applyFont="1" applyFill="1" applyBorder="1" applyAlignment="1">
      <alignment/>
    </xf>
    <xf numFmtId="3" fontId="6" fillId="65" borderId="80" xfId="100" applyNumberFormat="1" applyFont="1" applyFill="1" applyBorder="1" applyAlignment="1" applyProtection="1">
      <alignment horizontal="left"/>
      <protection locked="0"/>
    </xf>
    <xf numFmtId="0" fontId="7" fillId="65" borderId="99" xfId="100" applyNumberFormat="1" applyFont="1" applyFill="1" applyBorder="1" applyAlignment="1">
      <alignment/>
      <protection/>
    </xf>
    <xf numFmtId="3" fontId="7" fillId="65" borderId="67" xfId="100" applyNumberFormat="1" applyFont="1" applyFill="1" applyBorder="1" applyAlignment="1" applyProtection="1">
      <alignment horizontal="right"/>
      <protection locked="0"/>
    </xf>
    <xf numFmtId="0" fontId="7" fillId="65" borderId="131" xfId="100" applyNumberFormat="1" applyFont="1" applyFill="1" applyBorder="1" applyAlignment="1">
      <alignment/>
      <protection/>
    </xf>
    <xf numFmtId="3" fontId="7" fillId="65" borderId="131" xfId="100" applyNumberFormat="1" applyFont="1" applyFill="1" applyBorder="1" applyAlignment="1">
      <alignment/>
      <protection/>
    </xf>
    <xf numFmtId="0" fontId="37" fillId="65" borderId="0" xfId="0" applyFont="1" applyFill="1" applyAlignment="1">
      <alignment/>
    </xf>
    <xf numFmtId="185" fontId="37" fillId="65" borderId="0" xfId="0" applyNumberFormat="1" applyFont="1" applyFill="1" applyAlignment="1">
      <alignment/>
    </xf>
    <xf numFmtId="0" fontId="38" fillId="65" borderId="0" xfId="0" applyFont="1" applyFill="1" applyAlignment="1">
      <alignment/>
    </xf>
    <xf numFmtId="0" fontId="0" fillId="65" borderId="0" xfId="0" applyFill="1" applyAlignment="1">
      <alignment/>
    </xf>
    <xf numFmtId="0" fontId="0" fillId="65" borderId="38" xfId="0" applyFont="1" applyFill="1" applyBorder="1" applyAlignment="1">
      <alignment horizontal="center"/>
    </xf>
    <xf numFmtId="0" fontId="38" fillId="65" borderId="38" xfId="0" applyFont="1" applyFill="1" applyBorder="1" applyAlignment="1">
      <alignment horizontal="center"/>
    </xf>
    <xf numFmtId="0" fontId="0" fillId="65" borderId="38" xfId="0" applyFont="1" applyFill="1" applyBorder="1" applyAlignment="1">
      <alignment/>
    </xf>
    <xf numFmtId="185" fontId="38" fillId="65" borderId="0" xfId="0" applyNumberFormat="1" applyFont="1" applyFill="1" applyAlignment="1">
      <alignment/>
    </xf>
    <xf numFmtId="0" fontId="38" fillId="65" borderId="70" xfId="0" applyFont="1" applyFill="1" applyBorder="1" applyAlignment="1">
      <alignment horizontal="center"/>
    </xf>
    <xf numFmtId="0" fontId="0" fillId="65" borderId="70" xfId="0" applyFont="1" applyFill="1" applyBorder="1" applyAlignment="1">
      <alignment/>
    </xf>
    <xf numFmtId="0" fontId="0" fillId="0" borderId="0" xfId="0" applyNumberFormat="1" applyFont="1" applyAlignment="1">
      <alignment/>
    </xf>
    <xf numFmtId="0" fontId="25" fillId="0" borderId="0" xfId="0" applyNumberFormat="1" applyFont="1" applyAlignment="1">
      <alignment horizontal="centerContinuous"/>
    </xf>
    <xf numFmtId="0" fontId="24" fillId="56" borderId="0" xfId="0" applyNumberFormat="1" applyFont="1" applyFill="1" applyAlignment="1">
      <alignment horizontal="centerContinuous"/>
    </xf>
    <xf numFmtId="0" fontId="0" fillId="0" borderId="0" xfId="0" applyNumberFormat="1" applyFont="1" applyAlignment="1">
      <alignment horizontal="centerContinuous"/>
    </xf>
    <xf numFmtId="0" fontId="39" fillId="0" borderId="0" xfId="0" applyNumberFormat="1" applyFont="1" applyBorder="1" applyAlignment="1">
      <alignment horizontal="center" vertical="center" wrapText="1"/>
    </xf>
    <xf numFmtId="0" fontId="40" fillId="0" borderId="0" xfId="0" applyNumberFormat="1" applyFont="1" applyAlignment="1" applyProtection="1">
      <alignment/>
      <protection locked="0"/>
    </xf>
    <xf numFmtId="0" fontId="0" fillId="0" borderId="0" xfId="0" applyNumberFormat="1" applyFont="1" applyBorder="1" applyAlignment="1">
      <alignment/>
    </xf>
    <xf numFmtId="0" fontId="0" fillId="0" borderId="0" xfId="0" applyNumberFormat="1" applyFont="1" applyFill="1" applyAlignment="1">
      <alignment/>
    </xf>
    <xf numFmtId="0" fontId="0" fillId="0" borderId="0" xfId="0" applyNumberFormat="1" applyFont="1" applyFill="1" applyBorder="1" applyAlignment="1">
      <alignment/>
    </xf>
    <xf numFmtId="3" fontId="40" fillId="0" borderId="0" xfId="0" applyNumberFormat="1" applyFont="1" applyBorder="1" applyAlignment="1" applyProtection="1">
      <alignment horizontal="right"/>
      <protection locked="0"/>
    </xf>
    <xf numFmtId="0" fontId="31" fillId="0" borderId="0" xfId="0" applyFont="1" applyFill="1" applyAlignment="1">
      <alignment/>
    </xf>
    <xf numFmtId="0" fontId="32" fillId="0" borderId="0" xfId="0" applyFont="1" applyFill="1" applyAlignment="1">
      <alignment horizontal="left" indent="2"/>
    </xf>
    <xf numFmtId="0" fontId="32" fillId="0" borderId="0" xfId="0" applyNumberFormat="1" applyFont="1" applyFill="1" applyBorder="1" applyAlignment="1" applyProtection="1">
      <alignment horizontal="left" indent="2"/>
      <protection locked="0"/>
    </xf>
    <xf numFmtId="0" fontId="32" fillId="0" borderId="0" xfId="0" applyFont="1" applyFill="1" applyAlignment="1">
      <alignment horizontal="left" indent="4"/>
    </xf>
    <xf numFmtId="0" fontId="32" fillId="0" borderId="0" xfId="0" applyNumberFormat="1" applyFont="1" applyAlignment="1">
      <alignment/>
    </xf>
    <xf numFmtId="0" fontId="0" fillId="0" borderId="0" xfId="0" applyFont="1" applyAlignment="1">
      <alignment horizontal="center"/>
    </xf>
    <xf numFmtId="0" fontId="40" fillId="0" borderId="0" xfId="0" applyNumberFormat="1" applyFont="1" applyAlignment="1" applyProtection="1" quotePrefix="1">
      <alignment horizontal="left" indent="3"/>
      <protection locked="0"/>
    </xf>
    <xf numFmtId="3" fontId="39" fillId="0" borderId="0" xfId="0" applyNumberFormat="1" applyFont="1" applyBorder="1" applyAlignment="1" applyProtection="1">
      <alignment horizontal="right"/>
      <protection locked="0"/>
    </xf>
    <xf numFmtId="0" fontId="41" fillId="0" borderId="0" xfId="0" applyNumberFormat="1" applyFont="1" applyBorder="1" applyAlignment="1">
      <alignment/>
    </xf>
    <xf numFmtId="0" fontId="41" fillId="0" borderId="0" xfId="0" applyNumberFormat="1" applyFont="1" applyAlignment="1">
      <alignment/>
    </xf>
    <xf numFmtId="3" fontId="40" fillId="0" borderId="0" xfId="0" applyNumberFormat="1" applyFont="1" applyFill="1" applyBorder="1" applyAlignment="1">
      <alignment horizontal="right"/>
    </xf>
    <xf numFmtId="0" fontId="26" fillId="56" borderId="0" xfId="0" applyNumberFormat="1" applyFont="1" applyFill="1" applyAlignment="1">
      <alignment/>
    </xf>
    <xf numFmtId="0" fontId="41" fillId="0" borderId="0" xfId="0" applyNumberFormat="1" applyFont="1" applyAlignment="1">
      <alignment horizontal="centerContinuous"/>
    </xf>
    <xf numFmtId="0" fontId="41" fillId="0" borderId="0" xfId="0" applyNumberFormat="1" applyFont="1" applyFill="1" applyBorder="1" applyAlignment="1">
      <alignment/>
    </xf>
    <xf numFmtId="0" fontId="41" fillId="56" borderId="0" xfId="0" applyNumberFormat="1" applyFont="1" applyFill="1" applyBorder="1" applyAlignment="1">
      <alignment/>
    </xf>
    <xf numFmtId="0" fontId="42" fillId="56" borderId="0" xfId="0" applyNumberFormat="1" applyFont="1" applyFill="1" applyBorder="1" applyAlignment="1">
      <alignment/>
    </xf>
    <xf numFmtId="0" fontId="41" fillId="56" borderId="0" xfId="0" applyNumberFormat="1" applyFont="1" applyFill="1" applyAlignment="1">
      <alignment/>
    </xf>
    <xf numFmtId="0" fontId="42" fillId="56" borderId="0" xfId="0" applyNumberFormat="1" applyFont="1" applyFill="1" applyBorder="1" applyAlignment="1">
      <alignment horizontal="center"/>
    </xf>
    <xf numFmtId="0" fontId="2" fillId="0" borderId="93" xfId="100" applyNumberFormat="1" applyFont="1" applyFill="1" applyBorder="1" applyAlignment="1">
      <alignment/>
      <protection/>
    </xf>
    <xf numFmtId="3" fontId="6" fillId="56" borderId="49" xfId="0" applyNumberFormat="1" applyFont="1" applyFill="1" applyBorder="1" applyAlignment="1" applyProtection="1">
      <alignment horizontal="right"/>
      <protection locked="0"/>
    </xf>
    <xf numFmtId="3" fontId="7" fillId="55" borderId="54" xfId="0" applyNumberFormat="1" applyFont="1" applyFill="1" applyBorder="1" applyAlignment="1">
      <alignment horizontal="right"/>
    </xf>
    <xf numFmtId="0" fontId="3" fillId="0" borderId="132" xfId="0" applyNumberFormat="1" applyFont="1" applyBorder="1" applyAlignment="1">
      <alignment horizontal="fill"/>
    </xf>
    <xf numFmtId="3" fontId="32" fillId="0" borderId="0" xfId="0" applyNumberFormat="1" applyFont="1" applyFill="1" applyBorder="1" applyAlignment="1" applyProtection="1">
      <alignment horizontal="right"/>
      <protection locked="0"/>
    </xf>
    <xf numFmtId="0" fontId="7" fillId="0" borderId="22" xfId="100" applyNumberFormat="1" applyFont="1" applyFill="1" applyBorder="1" applyAlignment="1" applyProtection="1">
      <alignment horizontal="left"/>
      <protection locked="0"/>
    </xf>
    <xf numFmtId="0" fontId="6" fillId="0" borderId="0" xfId="100" applyNumberFormat="1" applyFont="1" applyFill="1" applyBorder="1" applyAlignment="1" applyProtection="1">
      <alignment/>
      <protection locked="0"/>
    </xf>
    <xf numFmtId="0" fontId="7" fillId="0" borderId="0" xfId="100" applyNumberFormat="1" applyFont="1" applyFill="1" applyBorder="1" applyAlignment="1">
      <alignment horizontal="left"/>
      <protection/>
    </xf>
    <xf numFmtId="3" fontId="6" fillId="0" borderId="114" xfId="0" applyNumberFormat="1" applyFont="1" applyFill="1" applyBorder="1" applyAlignment="1" applyProtection="1">
      <alignment horizontal="right"/>
      <protection locked="0"/>
    </xf>
    <xf numFmtId="3" fontId="6" fillId="0" borderId="133" xfId="0" applyNumberFormat="1" applyFont="1" applyFill="1" applyBorder="1" applyAlignment="1" applyProtection="1">
      <alignment horizontal="right"/>
      <protection locked="0"/>
    </xf>
    <xf numFmtId="0" fontId="8" fillId="65" borderId="0" xfId="100" applyNumberFormat="1" applyFont="1" applyFill="1" applyAlignment="1">
      <alignment wrapText="1"/>
      <protection/>
    </xf>
    <xf numFmtId="0" fontId="27" fillId="65" borderId="0" xfId="100" applyFont="1" applyFill="1" applyAlignment="1">
      <alignment wrapText="1"/>
      <protection/>
    </xf>
    <xf numFmtId="0" fontId="6" fillId="65" borderId="0" xfId="100" applyNumberFormat="1" applyFont="1" applyFill="1" applyAlignment="1">
      <alignment/>
      <protection/>
    </xf>
    <xf numFmtId="0" fontId="7" fillId="65" borderId="0" xfId="100" applyNumberFormat="1" applyFont="1" applyFill="1" applyAlignment="1">
      <alignment/>
      <protection/>
    </xf>
    <xf numFmtId="187" fontId="27" fillId="65" borderId="0" xfId="100" applyNumberFormat="1" applyFont="1" applyFill="1" applyBorder="1" applyAlignment="1">
      <alignment wrapText="1"/>
      <protection/>
    </xf>
    <xf numFmtId="0" fontId="27" fillId="65" borderId="0" xfId="100" applyFont="1" applyFill="1" applyAlignment="1">
      <alignment/>
      <protection/>
    </xf>
    <xf numFmtId="0" fontId="0" fillId="65" borderId="0" xfId="100" applyFill="1" applyAlignment="1">
      <alignment/>
      <protection/>
    </xf>
    <xf numFmtId="0" fontId="6" fillId="65" borderId="0" xfId="100" applyNumberFormat="1" applyFont="1" applyFill="1" applyBorder="1" applyAlignment="1">
      <alignment/>
      <protection/>
    </xf>
    <xf numFmtId="3" fontId="6" fillId="0" borderId="68" xfId="100" applyNumberFormat="1" applyFont="1" applyFill="1" applyBorder="1" applyAlignment="1" applyProtection="1">
      <alignment horizontal="right"/>
      <protection locked="0"/>
    </xf>
    <xf numFmtId="3" fontId="5" fillId="61" borderId="92" xfId="0" applyNumberFormat="1" applyFont="1" applyFill="1" applyBorder="1" applyAlignment="1">
      <alignment horizontal="center"/>
    </xf>
    <xf numFmtId="0" fontId="5" fillId="59" borderId="77" xfId="0" applyNumberFormat="1" applyFont="1" applyFill="1" applyBorder="1" applyAlignment="1">
      <alignment/>
    </xf>
    <xf numFmtId="0" fontId="5" fillId="70" borderId="21" xfId="0" applyNumberFormat="1" applyFont="1" applyFill="1" applyBorder="1" applyAlignment="1">
      <alignment/>
    </xf>
    <xf numFmtId="0" fontId="3" fillId="70" borderId="21" xfId="0" applyNumberFormat="1" applyFont="1" applyFill="1" applyBorder="1" applyAlignment="1">
      <alignment/>
    </xf>
    <xf numFmtId="0" fontId="3" fillId="70" borderId="26" xfId="0" applyNumberFormat="1" applyFont="1" applyFill="1" applyBorder="1" applyAlignment="1">
      <alignment/>
    </xf>
    <xf numFmtId="3" fontId="3" fillId="70" borderId="60" xfId="0" applyNumberFormat="1" applyFont="1" applyFill="1" applyBorder="1" applyAlignment="1" applyProtection="1">
      <alignment/>
      <protection locked="0"/>
    </xf>
    <xf numFmtId="0" fontId="2" fillId="69" borderId="39" xfId="0" applyNumberFormat="1" applyFont="1" applyFill="1" applyBorder="1" applyAlignment="1">
      <alignment/>
    </xf>
    <xf numFmtId="0" fontId="3" fillId="70" borderId="38" xfId="0" applyNumberFormat="1" applyFont="1" applyFill="1" applyBorder="1" applyAlignment="1">
      <alignment/>
    </xf>
    <xf numFmtId="0" fontId="3" fillId="70" borderId="23" xfId="0" applyNumberFormat="1" applyFont="1" applyFill="1" applyBorder="1" applyAlignment="1">
      <alignment/>
    </xf>
    <xf numFmtId="3" fontId="26" fillId="69" borderId="21" xfId="0" applyNumberFormat="1" applyFont="1" applyFill="1" applyBorder="1" applyAlignment="1">
      <alignment/>
    </xf>
    <xf numFmtId="0" fontId="0" fillId="70" borderId="21" xfId="0" applyNumberFormat="1" applyFont="1" applyFill="1" applyBorder="1" applyAlignment="1">
      <alignment horizontal="centerContinuous"/>
    </xf>
    <xf numFmtId="3" fontId="3" fillId="70" borderId="21" xfId="0" applyNumberFormat="1" applyFont="1" applyFill="1" applyBorder="1" applyAlignment="1" applyProtection="1">
      <alignment horizontal="centerContinuous"/>
      <protection locked="0"/>
    </xf>
    <xf numFmtId="3" fontId="3" fillId="70" borderId="26" xfId="0" applyNumberFormat="1" applyFont="1" applyFill="1" applyBorder="1" applyAlignment="1" applyProtection="1">
      <alignment/>
      <protection locked="0"/>
    </xf>
    <xf numFmtId="3" fontId="3" fillId="70" borderId="38" xfId="0" applyNumberFormat="1" applyFont="1" applyFill="1" applyBorder="1" applyAlignment="1" applyProtection="1">
      <alignment/>
      <protection locked="0"/>
    </xf>
    <xf numFmtId="3" fontId="3" fillId="70" borderId="23" xfId="0" applyNumberFormat="1" applyFont="1" applyFill="1" applyBorder="1" applyAlignment="1" applyProtection="1">
      <alignment/>
      <protection locked="0"/>
    </xf>
    <xf numFmtId="3" fontId="3" fillId="70" borderId="21" xfId="0" applyNumberFormat="1" applyFont="1" applyFill="1" applyBorder="1" applyAlignment="1">
      <alignment/>
    </xf>
    <xf numFmtId="0" fontId="16" fillId="55" borderId="134" xfId="0" applyNumberFormat="1" applyFont="1" applyFill="1" applyBorder="1" applyAlignment="1">
      <alignment/>
    </xf>
    <xf numFmtId="0" fontId="2" fillId="56" borderId="135" xfId="0" applyNumberFormat="1" applyFont="1" applyFill="1" applyBorder="1" applyAlignment="1">
      <alignment/>
    </xf>
    <xf numFmtId="0" fontId="5" fillId="55" borderId="136" xfId="0" applyNumberFormat="1" applyFont="1" applyFill="1" applyBorder="1" applyAlignment="1">
      <alignment/>
    </xf>
    <xf numFmtId="0" fontId="5" fillId="55" borderId="135" xfId="0" applyNumberFormat="1" applyFont="1" applyFill="1" applyBorder="1" applyAlignment="1">
      <alignment/>
    </xf>
    <xf numFmtId="0" fontId="7" fillId="55" borderId="137" xfId="0" applyNumberFormat="1" applyFont="1" applyFill="1" applyBorder="1" applyAlignment="1">
      <alignment/>
    </xf>
    <xf numFmtId="0" fontId="5" fillId="55" borderId="138" xfId="0" applyNumberFormat="1" applyFont="1" applyFill="1" applyBorder="1" applyAlignment="1">
      <alignment/>
    </xf>
    <xf numFmtId="0" fontId="5" fillId="55" borderId="139" xfId="0" applyNumberFormat="1" applyFont="1" applyFill="1" applyBorder="1" applyAlignment="1">
      <alignment/>
    </xf>
    <xf numFmtId="3" fontId="3" fillId="56" borderId="41" xfId="0" applyNumberFormat="1" applyFont="1" applyFill="1" applyBorder="1" applyAlignment="1">
      <alignment/>
    </xf>
    <xf numFmtId="3" fontId="3" fillId="56" borderId="36" xfId="0" applyNumberFormat="1" applyFont="1" applyFill="1" applyBorder="1" applyAlignment="1">
      <alignment/>
    </xf>
    <xf numFmtId="3" fontId="35" fillId="55" borderId="40" xfId="0" applyNumberFormat="1" applyFont="1" applyFill="1" applyBorder="1" applyAlignment="1" applyProtection="1">
      <alignment/>
      <protection locked="0"/>
    </xf>
    <xf numFmtId="3" fontId="26" fillId="69" borderId="41" xfId="0" applyNumberFormat="1" applyFont="1" applyFill="1" applyBorder="1" applyAlignment="1">
      <alignment/>
    </xf>
    <xf numFmtId="3" fontId="26" fillId="56" borderId="41" xfId="0" applyNumberFormat="1" applyFont="1" applyFill="1" applyBorder="1" applyAlignment="1">
      <alignment/>
    </xf>
    <xf numFmtId="0" fontId="26" fillId="56" borderId="39" xfId="0" applyNumberFormat="1" applyFont="1" applyFill="1" applyBorder="1" applyAlignment="1">
      <alignment/>
    </xf>
    <xf numFmtId="0" fontId="6" fillId="0" borderId="0" xfId="0" applyNumberFormat="1" applyFont="1" applyFill="1" applyAlignment="1">
      <alignment horizontal="left" indent="1"/>
    </xf>
    <xf numFmtId="0" fontId="0" fillId="0" borderId="55" xfId="100" applyFill="1" applyBorder="1" applyAlignment="1">
      <alignment horizontal="center" vertical="center" wrapText="1"/>
      <protection/>
    </xf>
    <xf numFmtId="3" fontId="6" fillId="70" borderId="21" xfId="0" applyNumberFormat="1" applyFont="1" applyFill="1" applyBorder="1" applyAlignment="1">
      <alignment horizontal="center"/>
    </xf>
    <xf numFmtId="0" fontId="96" fillId="65" borderId="0" xfId="101" applyNumberFormat="1" applyFont="1" applyFill="1" applyAlignment="1">
      <alignment vertical="center"/>
      <protection/>
    </xf>
    <xf numFmtId="0" fontId="96" fillId="65" borderId="0" xfId="101" applyNumberFormat="1" applyFont="1" applyFill="1" applyAlignment="1">
      <alignment horizontal="centerContinuous" vertical="center"/>
      <protection/>
    </xf>
    <xf numFmtId="0" fontId="0" fillId="65" borderId="0" xfId="0" applyFill="1" applyAlignment="1">
      <alignment wrapText="1"/>
    </xf>
    <xf numFmtId="0" fontId="2" fillId="65" borderId="0" xfId="101" applyNumberFormat="1" applyFont="1" applyFill="1" applyAlignment="1">
      <alignment/>
      <protection/>
    </xf>
    <xf numFmtId="0" fontId="97" fillId="64" borderId="0" xfId="101" applyNumberFormat="1" applyFont="1" applyFill="1" applyAlignment="1">
      <alignment vertical="center"/>
      <protection/>
    </xf>
    <xf numFmtId="0" fontId="96" fillId="65" borderId="22" xfId="101" applyNumberFormat="1" applyFont="1" applyFill="1" applyBorder="1" applyAlignment="1">
      <alignment/>
      <protection/>
    </xf>
    <xf numFmtId="0" fontId="98" fillId="64" borderId="21" xfId="101" applyNumberFormat="1" applyFont="1" applyFill="1" applyBorder="1" applyAlignment="1">
      <alignment wrapText="1"/>
      <protection/>
    </xf>
    <xf numFmtId="3" fontId="98" fillId="64" borderId="21" xfId="101" applyNumberFormat="1" applyFont="1" applyFill="1" applyBorder="1" applyAlignment="1">
      <alignment horizontal="center"/>
      <protection/>
    </xf>
    <xf numFmtId="3" fontId="98" fillId="64" borderId="21" xfId="101" applyNumberFormat="1" applyFont="1" applyFill="1" applyBorder="1" applyAlignment="1">
      <alignment/>
      <protection/>
    </xf>
    <xf numFmtId="3" fontId="99" fillId="64" borderId="140" xfId="101" applyNumberFormat="1" applyFont="1" applyFill="1" applyBorder="1" applyAlignment="1" applyProtection="1">
      <alignment horizontal="right"/>
      <protection locked="0"/>
    </xf>
    <xf numFmtId="3" fontId="100" fillId="64" borderId="41" xfId="101" applyNumberFormat="1" applyFont="1" applyFill="1" applyBorder="1" applyAlignment="1">
      <alignment horizontal="right"/>
      <protection/>
    </xf>
    <xf numFmtId="0" fontId="99" fillId="64" borderId="140" xfId="101" applyNumberFormat="1" applyFont="1" applyFill="1" applyBorder="1" applyAlignment="1">
      <alignment/>
      <protection/>
    </xf>
    <xf numFmtId="3" fontId="99" fillId="65" borderId="122" xfId="101" applyNumberFormat="1" applyFont="1" applyFill="1" applyBorder="1" applyAlignment="1">
      <alignment horizontal="center"/>
      <protection/>
    </xf>
    <xf numFmtId="3" fontId="99" fillId="64" borderId="122" xfId="101" applyNumberFormat="1" applyFont="1" applyFill="1" applyBorder="1" applyAlignment="1" applyProtection="1">
      <alignment horizontal="right"/>
      <protection locked="0"/>
    </xf>
    <xf numFmtId="3" fontId="99" fillId="64" borderId="122" xfId="101" applyNumberFormat="1" applyFont="1" applyFill="1" applyBorder="1" applyAlignment="1">
      <alignment/>
      <protection/>
    </xf>
    <xf numFmtId="0" fontId="99" fillId="64" borderId="22" xfId="101" applyNumberFormat="1" applyFont="1" applyFill="1" applyBorder="1" applyAlignment="1">
      <alignment/>
      <protection/>
    </xf>
    <xf numFmtId="3" fontId="99" fillId="64" borderId="22" xfId="101" applyNumberFormat="1" applyFont="1" applyFill="1" applyBorder="1" applyAlignment="1">
      <alignment horizontal="center"/>
      <protection/>
    </xf>
    <xf numFmtId="3" fontId="99" fillId="64" borderId="22" xfId="101" applyNumberFormat="1" applyFont="1" applyFill="1" applyBorder="1" applyAlignment="1">
      <alignment/>
      <protection/>
    </xf>
    <xf numFmtId="3" fontId="99" fillId="64" borderId="94" xfId="101" applyNumberFormat="1" applyFont="1" applyFill="1" applyBorder="1" applyAlignment="1" applyProtection="1">
      <alignment horizontal="right"/>
      <protection locked="0"/>
    </xf>
    <xf numFmtId="0" fontId="98" fillId="65" borderId="21" xfId="101" applyNumberFormat="1" applyFont="1" applyFill="1" applyBorder="1" applyAlignment="1">
      <alignment/>
      <protection/>
    </xf>
    <xf numFmtId="3" fontId="98" fillId="64" borderId="38" xfId="101" applyNumberFormat="1" applyFont="1" applyFill="1" applyBorder="1" applyAlignment="1">
      <alignment horizontal="right"/>
      <protection/>
    </xf>
    <xf numFmtId="0" fontId="3" fillId="64" borderId="0" xfId="0" applyNumberFormat="1" applyFont="1" applyFill="1" applyAlignment="1">
      <alignment/>
    </xf>
    <xf numFmtId="0" fontId="100" fillId="64" borderId="23" xfId="101" applyNumberFormat="1" applyFont="1" applyFill="1" applyBorder="1" applyAlignment="1">
      <alignment/>
      <protection/>
    </xf>
    <xf numFmtId="3" fontId="100" fillId="64" borderId="0" xfId="101" applyNumberFormat="1" applyFont="1" applyFill="1" applyBorder="1" applyAlignment="1">
      <alignment/>
      <protection/>
    </xf>
    <xf numFmtId="0" fontId="96" fillId="65" borderId="0" xfId="101" applyNumberFormat="1" applyFont="1" applyFill="1" applyAlignment="1">
      <alignment/>
      <protection/>
    </xf>
    <xf numFmtId="0" fontId="99" fillId="65" borderId="38" xfId="100" applyNumberFormat="1" applyFont="1" applyFill="1" applyBorder="1" applyAlignment="1">
      <alignment horizontal="left"/>
      <protection/>
    </xf>
    <xf numFmtId="3" fontId="99" fillId="65" borderId="110" xfId="100" applyNumberFormat="1" applyFont="1" applyFill="1" applyBorder="1" applyAlignment="1" applyProtection="1">
      <alignment horizontal="right"/>
      <protection locked="0"/>
    </xf>
    <xf numFmtId="0" fontId="96" fillId="65" borderId="0" xfId="100" applyNumberFormat="1" applyFont="1" applyFill="1" applyAlignment="1">
      <alignment/>
      <protection/>
    </xf>
    <xf numFmtId="3" fontId="98" fillId="65" borderId="55" xfId="100" applyNumberFormat="1" applyFont="1" applyFill="1" applyBorder="1" applyAlignment="1">
      <alignment horizontal="right"/>
      <protection/>
    </xf>
    <xf numFmtId="0" fontId="101" fillId="64" borderId="0" xfId="101" applyNumberFormat="1" applyFont="1" applyFill="1" applyAlignment="1">
      <alignment/>
      <protection/>
    </xf>
    <xf numFmtId="0" fontId="101" fillId="64" borderId="0" xfId="101" applyNumberFormat="1" applyFont="1" applyFill="1" applyAlignment="1">
      <alignment horizontal="left"/>
      <protection/>
    </xf>
    <xf numFmtId="0" fontId="2" fillId="65" borderId="98" xfId="101" applyNumberFormat="1" applyFont="1" applyFill="1" applyBorder="1" applyAlignment="1">
      <alignment/>
      <protection/>
    </xf>
    <xf numFmtId="0" fontId="7" fillId="69" borderId="21" xfId="0" applyNumberFormat="1" applyFont="1" applyFill="1" applyBorder="1" applyAlignment="1">
      <alignment wrapText="1"/>
    </xf>
    <xf numFmtId="0" fontId="7" fillId="69" borderId="21" xfId="0" applyNumberFormat="1" applyFont="1" applyFill="1" applyBorder="1" applyAlignment="1">
      <alignment horizontal="center"/>
    </xf>
    <xf numFmtId="0" fontId="7" fillId="69" borderId="21" xfId="0" applyNumberFormat="1" applyFont="1" applyFill="1" applyBorder="1" applyAlignment="1">
      <alignment/>
    </xf>
    <xf numFmtId="3" fontId="5" fillId="69" borderId="21" xfId="0" applyNumberFormat="1" applyFont="1" applyFill="1" applyBorder="1" applyAlignment="1">
      <alignment horizontal="right"/>
    </xf>
    <xf numFmtId="0" fontId="5" fillId="69" borderId="21" xfId="0" applyNumberFormat="1" applyFont="1" applyFill="1" applyBorder="1" applyAlignment="1">
      <alignment horizontal="centerContinuous"/>
    </xf>
    <xf numFmtId="186" fontId="6" fillId="69" borderId="24" xfId="0" applyNumberFormat="1" applyFont="1" applyFill="1" applyBorder="1" applyAlignment="1">
      <alignment/>
    </xf>
    <xf numFmtId="0" fontId="6" fillId="69" borderId="24" xfId="0" applyNumberFormat="1" applyFont="1" applyFill="1" applyBorder="1" applyAlignment="1">
      <alignment horizontal="center"/>
    </xf>
    <xf numFmtId="3" fontId="6" fillId="69" borderId="24" xfId="0" applyNumberFormat="1" applyFont="1" applyFill="1" applyBorder="1" applyAlignment="1" applyProtection="1">
      <alignment horizontal="right"/>
      <protection locked="0"/>
    </xf>
    <xf numFmtId="0" fontId="7" fillId="69" borderId="24" xfId="0" applyNumberFormat="1" applyFont="1" applyFill="1" applyBorder="1" applyAlignment="1" applyProtection="1">
      <alignment/>
      <protection locked="0"/>
    </xf>
    <xf numFmtId="0" fontId="6" fillId="69" borderId="24" xfId="0" applyNumberFormat="1" applyFont="1" applyFill="1" applyBorder="1" applyAlignment="1" applyProtection="1">
      <alignment horizontal="center"/>
      <protection locked="0"/>
    </xf>
    <xf numFmtId="0" fontId="6" fillId="69" borderId="24" xfId="0" applyNumberFormat="1" applyFont="1" applyFill="1" applyBorder="1" applyAlignment="1" applyProtection="1">
      <alignment/>
      <protection locked="0"/>
    </xf>
    <xf numFmtId="0" fontId="7" fillId="69" borderId="95" xfId="0" applyNumberFormat="1" applyFont="1" applyFill="1" applyBorder="1" applyAlignment="1" applyProtection="1">
      <alignment/>
      <protection locked="0"/>
    </xf>
    <xf numFmtId="0" fontId="6" fillId="69" borderId="63" xfId="0" applyNumberFormat="1" applyFont="1" applyFill="1" applyBorder="1" applyAlignment="1" applyProtection="1">
      <alignment horizontal="centerContinuous"/>
      <protection locked="0"/>
    </xf>
    <xf numFmtId="0" fontId="8" fillId="65" borderId="0" xfId="100" applyNumberFormat="1" applyFont="1" applyFill="1" applyAlignment="1">
      <alignment horizontal="center"/>
      <protection/>
    </xf>
    <xf numFmtId="0" fontId="6" fillId="65" borderId="0" xfId="100" applyNumberFormat="1" applyFont="1" applyFill="1" applyAlignment="1">
      <alignment horizontal="center" wrapText="1"/>
      <protection/>
    </xf>
    <xf numFmtId="0" fontId="0" fillId="65" borderId="0" xfId="100" applyFill="1" applyAlignment="1">
      <alignment horizontal="center"/>
      <protection/>
    </xf>
    <xf numFmtId="187" fontId="8" fillId="65" borderId="0" xfId="100" applyNumberFormat="1" applyFont="1" applyFill="1" applyAlignment="1">
      <alignment horizontal="center" wrapText="1"/>
      <protection/>
    </xf>
    <xf numFmtId="0" fontId="32" fillId="65" borderId="0" xfId="100" applyFont="1" applyFill="1" applyBorder="1" applyAlignment="1">
      <alignment horizontal="center" wrapText="1"/>
      <protection/>
    </xf>
    <xf numFmtId="0" fontId="7" fillId="65" borderId="0" xfId="100" applyNumberFormat="1" applyFont="1" applyFill="1" applyAlignment="1">
      <alignment horizontal="center"/>
      <protection/>
    </xf>
    <xf numFmtId="0" fontId="8" fillId="65" borderId="0" xfId="100" applyNumberFormat="1" applyFont="1" applyFill="1" applyAlignment="1">
      <alignment horizontal="center" wrapText="1"/>
      <protection/>
    </xf>
    <xf numFmtId="0" fontId="6" fillId="65" borderId="0" xfId="100" applyNumberFormat="1" applyFont="1" applyFill="1" applyAlignment="1">
      <alignment horizontal="center"/>
      <protection/>
    </xf>
    <xf numFmtId="0" fontId="0" fillId="65" borderId="0" xfId="100" applyFill="1" applyAlignment="1">
      <alignment wrapText="1"/>
      <protection/>
    </xf>
    <xf numFmtId="3" fontId="6" fillId="69" borderId="24" xfId="0" applyNumberFormat="1" applyFont="1" applyFill="1" applyBorder="1" applyAlignment="1">
      <alignment horizontal="right"/>
    </xf>
    <xf numFmtId="0" fontId="5" fillId="69" borderId="22" xfId="0" applyNumberFormat="1" applyFont="1" applyFill="1" applyBorder="1" applyAlignment="1">
      <alignment horizontal="centerContinuous"/>
    </xf>
    <xf numFmtId="3" fontId="12" fillId="64" borderId="0" xfId="0" applyNumberFormat="1" applyFont="1" applyFill="1" applyAlignment="1">
      <alignment horizontal="center"/>
    </xf>
    <xf numFmtId="3" fontId="5" fillId="69" borderId="21" xfId="0" applyNumberFormat="1" applyFont="1" applyFill="1" applyBorder="1" applyAlignment="1">
      <alignment/>
    </xf>
    <xf numFmtId="0" fontId="6" fillId="0" borderId="141" xfId="0" applyNumberFormat="1" applyFont="1" applyFill="1" applyBorder="1" applyAlignment="1">
      <alignment/>
    </xf>
    <xf numFmtId="3" fontId="6" fillId="69" borderId="24" xfId="0" applyNumberFormat="1" applyFont="1" applyFill="1" applyBorder="1" applyAlignment="1">
      <alignment horizontal="left"/>
    </xf>
    <xf numFmtId="3" fontId="99" fillId="65" borderId="38" xfId="100" applyNumberFormat="1" applyFont="1" applyFill="1" applyBorder="1" applyAlignment="1" applyProtection="1">
      <alignment horizontal="right"/>
      <protection locked="0"/>
    </xf>
    <xf numFmtId="3" fontId="6" fillId="59" borderId="22" xfId="0" applyNumberFormat="1" applyFont="1" applyFill="1" applyBorder="1" applyAlignment="1">
      <alignment horizontal="center"/>
    </xf>
    <xf numFmtId="3" fontId="6" fillId="55" borderId="42" xfId="0" applyNumberFormat="1" applyFont="1" applyFill="1" applyBorder="1" applyAlignment="1" applyProtection="1">
      <alignment horizontal="right"/>
      <protection locked="0"/>
    </xf>
    <xf numFmtId="3" fontId="6" fillId="70" borderId="22" xfId="0" applyNumberFormat="1" applyFont="1" applyFill="1" applyBorder="1" applyAlignment="1">
      <alignment horizontal="center"/>
    </xf>
    <xf numFmtId="3" fontId="6" fillId="59" borderId="142" xfId="0" applyNumberFormat="1" applyFont="1" applyFill="1" applyBorder="1" applyAlignment="1">
      <alignment horizontal="center"/>
    </xf>
    <xf numFmtId="3" fontId="6" fillId="59" borderId="143" xfId="0" applyNumberFormat="1" applyFont="1" applyFill="1" applyBorder="1" applyAlignment="1">
      <alignment horizontal="center"/>
    </xf>
    <xf numFmtId="3" fontId="6" fillId="56" borderId="42" xfId="0" applyNumberFormat="1" applyFont="1" applyFill="1" applyBorder="1" applyAlignment="1" applyProtection="1">
      <alignment horizontal="right"/>
      <protection locked="0"/>
    </xf>
    <xf numFmtId="0" fontId="32" fillId="0" borderId="0" xfId="0" applyNumberFormat="1" applyFont="1" applyFill="1" applyAlignment="1">
      <alignment/>
    </xf>
    <xf numFmtId="3" fontId="6" fillId="69" borderId="21" xfId="0" applyNumberFormat="1" applyFont="1" applyFill="1" applyBorder="1" applyAlignment="1" applyProtection="1">
      <alignment horizontal="right"/>
      <protection locked="0"/>
    </xf>
    <xf numFmtId="3" fontId="6" fillId="69" borderId="110" xfId="0" applyNumberFormat="1" applyFont="1" applyFill="1" applyBorder="1" applyAlignment="1">
      <alignment/>
    </xf>
    <xf numFmtId="3" fontId="7" fillId="0" borderId="144" xfId="0" applyNumberFormat="1" applyFont="1" applyFill="1" applyBorder="1" applyAlignment="1">
      <alignment horizontal="right"/>
    </xf>
    <xf numFmtId="0" fontId="6" fillId="0" borderId="108" xfId="0" applyNumberFormat="1" applyFont="1" applyFill="1" applyBorder="1" applyAlignment="1">
      <alignment/>
    </xf>
    <xf numFmtId="0" fontId="6" fillId="0" borderId="73" xfId="0" applyNumberFormat="1" applyFont="1" applyFill="1" applyBorder="1" applyAlignment="1">
      <alignment wrapText="1"/>
    </xf>
    <xf numFmtId="3" fontId="6" fillId="0" borderId="145" xfId="0" applyNumberFormat="1" applyFont="1" applyFill="1" applyBorder="1" applyAlignment="1" applyProtection="1">
      <alignment horizontal="right"/>
      <protection locked="0"/>
    </xf>
    <xf numFmtId="0" fontId="8" fillId="55" borderId="21" xfId="0" applyNumberFormat="1" applyFont="1" applyFill="1" applyBorder="1" applyAlignment="1">
      <alignment horizontal="left" vertical="center"/>
    </xf>
    <xf numFmtId="0" fontId="8" fillId="55" borderId="75" xfId="0" applyNumberFormat="1" applyFont="1" applyFill="1" applyBorder="1" applyAlignment="1">
      <alignment horizontal="left" vertical="center"/>
    </xf>
    <xf numFmtId="0" fontId="5" fillId="55" borderId="146" xfId="0" applyNumberFormat="1" applyFont="1" applyFill="1" applyBorder="1" applyAlignment="1">
      <alignment horizontal="center" vertical="center" wrapText="1"/>
    </xf>
    <xf numFmtId="0" fontId="5" fillId="0" borderId="147" xfId="0" applyNumberFormat="1" applyFont="1" applyFill="1" applyBorder="1" applyAlignment="1">
      <alignment horizontal="center" vertical="center" wrapText="1"/>
    </xf>
    <xf numFmtId="3" fontId="5" fillId="61" borderId="21" xfId="0" applyNumberFormat="1" applyFont="1" applyFill="1" applyBorder="1" applyAlignment="1" applyProtection="1">
      <alignment/>
      <protection locked="0"/>
    </xf>
    <xf numFmtId="3" fontId="5" fillId="61" borderId="26" xfId="0" applyNumberFormat="1" applyFont="1" applyFill="1" applyBorder="1" applyAlignment="1" applyProtection="1">
      <alignment/>
      <protection locked="0"/>
    </xf>
    <xf numFmtId="3" fontId="5" fillId="61" borderId="83" xfId="0" applyNumberFormat="1" applyFont="1" applyFill="1" applyBorder="1" applyAlignment="1" applyProtection="1">
      <alignment/>
      <protection locked="0"/>
    </xf>
    <xf numFmtId="3" fontId="5" fillId="61" borderId="26" xfId="0" applyNumberFormat="1" applyFont="1" applyFill="1" applyBorder="1" applyAlignment="1" applyProtection="1">
      <alignment horizontal="right"/>
      <protection locked="0"/>
    </xf>
    <xf numFmtId="3" fontId="5" fillId="61" borderId="83" xfId="0" applyNumberFormat="1" applyFont="1" applyFill="1" applyBorder="1" applyAlignment="1">
      <alignment/>
    </xf>
    <xf numFmtId="0" fontId="0" fillId="0" borderId="0" xfId="0" applyBorder="1" applyAlignment="1">
      <alignment horizontal="center" wrapText="1"/>
    </xf>
    <xf numFmtId="0" fontId="6" fillId="55" borderId="0" xfId="0" applyNumberFormat="1" applyFont="1" applyFill="1" applyAlignment="1">
      <alignment horizontal="center" vertical="center" wrapText="1"/>
    </xf>
    <xf numFmtId="0" fontId="7" fillId="70" borderId="21" xfId="0" applyNumberFormat="1" applyFont="1" applyFill="1" applyBorder="1" applyAlignment="1">
      <alignment/>
    </xf>
    <xf numFmtId="0" fontId="7" fillId="69" borderId="41" xfId="0" applyNumberFormat="1" applyFont="1" applyFill="1" applyBorder="1" applyAlignment="1">
      <alignment/>
    </xf>
    <xf numFmtId="0" fontId="7" fillId="69" borderId="36" xfId="0" applyNumberFormat="1" applyFont="1" applyFill="1" applyBorder="1" applyAlignment="1">
      <alignment/>
    </xf>
    <xf numFmtId="0" fontId="2" fillId="0" borderId="111" xfId="0" applyNumberFormat="1" applyFont="1" applyFill="1" applyBorder="1" applyAlignment="1">
      <alignment/>
    </xf>
    <xf numFmtId="3" fontId="98" fillId="69" borderId="21" xfId="101" applyNumberFormat="1" applyFont="1" applyFill="1" applyBorder="1" applyAlignment="1">
      <alignment/>
      <protection/>
    </xf>
    <xf numFmtId="0" fontId="6" fillId="59" borderId="23" xfId="0" applyNumberFormat="1" applyFont="1" applyFill="1" applyBorder="1" applyAlignment="1">
      <alignment horizontal="center"/>
    </xf>
    <xf numFmtId="3" fontId="7" fillId="56" borderId="39" xfId="0" applyNumberFormat="1" applyFont="1" applyFill="1" applyBorder="1" applyAlignment="1" applyProtection="1">
      <alignment horizontal="right"/>
      <protection locked="0"/>
    </xf>
    <xf numFmtId="0" fontId="7" fillId="56" borderId="77" xfId="0" applyNumberFormat="1" applyFont="1" applyFill="1" applyBorder="1" applyAlignment="1">
      <alignment/>
    </xf>
    <xf numFmtId="0" fontId="2" fillId="0" borderId="78" xfId="0" applyNumberFormat="1" applyFont="1" applyBorder="1" applyAlignment="1">
      <alignment/>
    </xf>
    <xf numFmtId="0" fontId="2" fillId="0" borderId="77" xfId="0" applyNumberFormat="1" applyFont="1" applyBorder="1" applyAlignment="1">
      <alignment/>
    </xf>
    <xf numFmtId="0" fontId="15" fillId="0" borderId="77" xfId="0" applyNumberFormat="1" applyFont="1" applyBorder="1" applyAlignment="1">
      <alignment/>
    </xf>
    <xf numFmtId="0" fontId="6" fillId="56" borderId="77" xfId="0" applyNumberFormat="1" applyFont="1" applyFill="1" applyBorder="1" applyAlignment="1">
      <alignment/>
    </xf>
    <xf numFmtId="0" fontId="2" fillId="0" borderId="77" xfId="0" applyNumberFormat="1" applyFont="1" applyBorder="1" applyAlignment="1" applyProtection="1">
      <alignment/>
      <protection locked="0"/>
    </xf>
    <xf numFmtId="0" fontId="6" fillId="56" borderId="78" xfId="0" applyNumberFormat="1" applyFont="1" applyFill="1" applyBorder="1" applyAlignment="1" applyProtection="1">
      <alignment/>
      <protection locked="0"/>
    </xf>
    <xf numFmtId="0" fontId="5" fillId="56" borderId="77" xfId="0" applyNumberFormat="1" applyFont="1" applyFill="1" applyBorder="1" applyAlignment="1" applyProtection="1">
      <alignment/>
      <protection locked="0"/>
    </xf>
    <xf numFmtId="0" fontId="6" fillId="56" borderId="129" xfId="0" applyNumberFormat="1" applyFont="1" applyFill="1" applyBorder="1" applyAlignment="1" applyProtection="1">
      <alignment/>
      <protection locked="0"/>
    </xf>
    <xf numFmtId="0" fontId="7" fillId="56" borderId="79" xfId="0" applyNumberFormat="1" applyFont="1" applyFill="1" applyBorder="1" applyAlignment="1">
      <alignment/>
    </xf>
    <xf numFmtId="0" fontId="2" fillId="0" borderId="67" xfId="0" applyNumberFormat="1" applyFont="1" applyBorder="1" applyAlignment="1">
      <alignment/>
    </xf>
    <xf numFmtId="0" fontId="32" fillId="56" borderId="0" xfId="0" applyNumberFormat="1" applyFont="1" applyFill="1" applyAlignment="1">
      <alignment/>
    </xf>
    <xf numFmtId="0" fontId="2" fillId="56" borderId="98" xfId="0" applyNumberFormat="1" applyFont="1" applyFill="1" applyBorder="1" applyAlignment="1">
      <alignment/>
    </xf>
    <xf numFmtId="0" fontId="7" fillId="56" borderId="21" xfId="0" applyNumberFormat="1" applyFont="1" applyFill="1" applyBorder="1" applyAlignment="1">
      <alignment horizontal="left" vertical="center"/>
    </xf>
    <xf numFmtId="0" fontId="31" fillId="46" borderId="39" xfId="0" applyFont="1" applyFill="1" applyBorder="1" applyAlignment="1">
      <alignment horizontal="center" vertical="center" wrapText="1"/>
    </xf>
    <xf numFmtId="0" fontId="7" fillId="0" borderId="0" xfId="100" applyNumberFormat="1" applyFont="1" applyFill="1" applyAlignment="1">
      <alignment horizontal="left" vertical="center"/>
      <protection/>
    </xf>
    <xf numFmtId="0" fontId="7" fillId="0" borderId="19" xfId="100" applyNumberFormat="1" applyFont="1" applyFill="1" applyBorder="1" applyAlignment="1" applyProtection="1">
      <alignment horizontal="right"/>
      <protection locked="0"/>
    </xf>
    <xf numFmtId="0" fontId="7" fillId="0" borderId="0" xfId="100" applyNumberFormat="1" applyFont="1" applyFill="1" applyBorder="1" applyAlignment="1" applyProtection="1">
      <alignment horizontal="right"/>
      <protection locked="0"/>
    </xf>
    <xf numFmtId="0" fontId="3" fillId="0" borderId="0" xfId="0" applyNumberFormat="1" applyFont="1" applyBorder="1" applyAlignment="1">
      <alignment/>
    </xf>
    <xf numFmtId="0" fontId="0" fillId="0" borderId="45" xfId="0" applyNumberFormat="1" applyFont="1" applyBorder="1" applyAlignment="1">
      <alignment/>
    </xf>
    <xf numFmtId="0" fontId="0" fillId="0" borderId="78" xfId="0" applyNumberFormat="1" applyFont="1" applyBorder="1" applyAlignment="1">
      <alignment/>
    </xf>
    <xf numFmtId="0" fontId="0" fillId="0" borderId="79" xfId="0" applyNumberFormat="1" applyFont="1" applyBorder="1" applyAlignment="1">
      <alignment/>
    </xf>
    <xf numFmtId="0" fontId="0" fillId="0" borderId="31" xfId="0" applyNumberFormat="1" applyFont="1" applyBorder="1" applyAlignment="1">
      <alignment/>
    </xf>
    <xf numFmtId="0" fontId="2" fillId="0" borderId="70" xfId="0" applyNumberFormat="1" applyFont="1" applyBorder="1" applyAlignment="1">
      <alignment/>
    </xf>
    <xf numFmtId="0" fontId="2" fillId="0" borderId="75" xfId="0" applyNumberFormat="1" applyFont="1" applyFill="1" applyBorder="1" applyAlignment="1">
      <alignment/>
    </xf>
    <xf numFmtId="0" fontId="8" fillId="0" borderId="70" xfId="0" applyNumberFormat="1" applyFont="1" applyFill="1" applyBorder="1" applyAlignment="1">
      <alignment/>
    </xf>
    <xf numFmtId="0" fontId="2" fillId="0" borderId="70" xfId="0" applyNumberFormat="1" applyFont="1" applyFill="1" applyBorder="1" applyAlignment="1">
      <alignment/>
    </xf>
    <xf numFmtId="3" fontId="14" fillId="0" borderId="70" xfId="0" applyNumberFormat="1" applyFont="1" applyFill="1" applyBorder="1" applyAlignment="1">
      <alignment/>
    </xf>
    <xf numFmtId="0" fontId="3" fillId="0" borderId="70" xfId="0" applyNumberFormat="1" applyFont="1" applyFill="1" applyBorder="1" applyAlignment="1">
      <alignment/>
    </xf>
    <xf numFmtId="3" fontId="8" fillId="0" borderId="70" xfId="0" applyNumberFormat="1" applyFont="1" applyFill="1" applyBorder="1" applyAlignment="1">
      <alignment/>
    </xf>
    <xf numFmtId="0" fontId="2" fillId="0" borderId="76" xfId="0" applyNumberFormat="1" applyFont="1" applyFill="1" applyBorder="1" applyAlignment="1">
      <alignment/>
    </xf>
    <xf numFmtId="0" fontId="2" fillId="0" borderId="77" xfId="0" applyNumberFormat="1" applyFont="1" applyFill="1" applyBorder="1" applyAlignment="1">
      <alignment vertical="top"/>
    </xf>
    <xf numFmtId="0" fontId="2" fillId="0" borderId="0" xfId="0" applyNumberFormat="1" applyFont="1" applyFill="1" applyBorder="1" applyAlignment="1">
      <alignment vertical="top"/>
    </xf>
    <xf numFmtId="0" fontId="2" fillId="0" borderId="78" xfId="0" applyNumberFormat="1" applyFont="1" applyFill="1" applyBorder="1" applyAlignment="1">
      <alignment vertical="top"/>
    </xf>
    <xf numFmtId="0" fontId="2" fillId="0" borderId="77" xfId="0" applyNumberFormat="1" applyFont="1" applyFill="1" applyBorder="1" applyAlignment="1">
      <alignment vertical="top"/>
    </xf>
    <xf numFmtId="0" fontId="2" fillId="0" borderId="79" xfId="0" applyNumberFormat="1" applyFont="1" applyFill="1" applyBorder="1" applyAlignment="1">
      <alignment vertical="top"/>
    </xf>
    <xf numFmtId="0" fontId="2" fillId="0" borderId="45" xfId="0" applyNumberFormat="1" applyFont="1" applyFill="1" applyBorder="1" applyAlignment="1">
      <alignment vertical="top"/>
    </xf>
    <xf numFmtId="0" fontId="2" fillId="0" borderId="31" xfId="0" applyNumberFormat="1" applyFont="1" applyFill="1" applyBorder="1" applyAlignment="1">
      <alignment vertical="top"/>
    </xf>
    <xf numFmtId="0" fontId="2" fillId="65" borderId="0" xfId="0" applyNumberFormat="1" applyFont="1" applyFill="1" applyBorder="1" applyAlignment="1">
      <alignment vertical="top"/>
    </xf>
    <xf numFmtId="0" fontId="6" fillId="0" borderId="75" xfId="0" applyNumberFormat="1" applyFont="1" applyFill="1" applyBorder="1" applyAlignment="1">
      <alignment/>
    </xf>
    <xf numFmtId="0" fontId="6" fillId="0" borderId="77" xfId="0" applyNumberFormat="1" applyFont="1" applyFill="1" applyBorder="1" applyAlignment="1">
      <alignment vertical="top"/>
    </xf>
    <xf numFmtId="0" fontId="6" fillId="0" borderId="0" xfId="0" applyNumberFormat="1" applyFont="1" applyFill="1" applyBorder="1" applyAlignment="1">
      <alignment vertical="top"/>
    </xf>
    <xf numFmtId="0" fontId="6" fillId="0" borderId="79" xfId="0" applyNumberFormat="1" applyFont="1" applyFill="1" applyBorder="1" applyAlignment="1">
      <alignment vertical="top"/>
    </xf>
    <xf numFmtId="0" fontId="6" fillId="0" borderId="45" xfId="0" applyNumberFormat="1" applyFont="1" applyFill="1" applyBorder="1" applyAlignment="1">
      <alignment vertical="top"/>
    </xf>
    <xf numFmtId="0" fontId="6" fillId="56" borderId="0" xfId="0" applyNumberFormat="1" applyFont="1" applyFill="1" applyBorder="1" applyAlignment="1">
      <alignment horizontal="left" vertical="center"/>
    </xf>
    <xf numFmtId="3" fontId="6" fillId="69" borderId="22" xfId="0" applyNumberFormat="1" applyFont="1" applyFill="1" applyBorder="1" applyAlignment="1">
      <alignment/>
    </xf>
    <xf numFmtId="3" fontId="6" fillId="69" borderId="22" xfId="100" applyNumberFormat="1" applyFont="1" applyFill="1" applyBorder="1" applyAlignment="1">
      <alignment/>
      <protection/>
    </xf>
    <xf numFmtId="0" fontId="7" fillId="0" borderId="42" xfId="100" applyNumberFormat="1" applyFont="1" applyBorder="1" applyAlignment="1">
      <alignment horizontal="center" vertical="center" wrapText="1"/>
      <protection/>
    </xf>
    <xf numFmtId="0" fontId="7" fillId="0" borderId="44" xfId="100" applyNumberFormat="1" applyFont="1" applyBorder="1" applyAlignment="1">
      <alignment horizontal="center" vertical="center" wrapText="1"/>
      <protection/>
    </xf>
    <xf numFmtId="0" fontId="7" fillId="69" borderId="22" xfId="100" applyNumberFormat="1" applyFont="1" applyFill="1" applyBorder="1" applyAlignment="1">
      <alignment/>
      <protection/>
    </xf>
    <xf numFmtId="0" fontId="5" fillId="69" borderId="21" xfId="100" applyNumberFormat="1" applyFont="1" applyFill="1" applyBorder="1" applyAlignment="1">
      <alignment horizontal="right"/>
      <protection/>
    </xf>
    <xf numFmtId="3" fontId="6" fillId="69" borderId="128" xfId="100" applyNumberFormat="1" applyFont="1" applyFill="1" applyBorder="1" applyAlignment="1" applyProtection="1">
      <alignment horizontal="right"/>
      <protection locked="0"/>
    </xf>
    <xf numFmtId="0" fontId="6" fillId="69" borderId="22" xfId="100" applyNumberFormat="1" applyFont="1" applyFill="1" applyBorder="1" applyAlignment="1" applyProtection="1">
      <alignment/>
      <protection locked="0"/>
    </xf>
    <xf numFmtId="3" fontId="6" fillId="69" borderId="22" xfId="100" applyNumberFormat="1" applyFont="1" applyFill="1" applyBorder="1" applyAlignment="1" applyProtection="1">
      <alignment horizontal="right"/>
      <protection locked="0"/>
    </xf>
    <xf numFmtId="3" fontId="6" fillId="69" borderId="78" xfId="100" applyNumberFormat="1" applyFont="1" applyFill="1" applyBorder="1" applyAlignment="1" applyProtection="1">
      <alignment horizontal="right"/>
      <protection locked="0"/>
    </xf>
    <xf numFmtId="3" fontId="7" fillId="69" borderId="24" xfId="100" applyNumberFormat="1" applyFont="1" applyFill="1" applyBorder="1" applyAlignment="1">
      <alignment/>
      <protection/>
    </xf>
    <xf numFmtId="3" fontId="6" fillId="69" borderId="24" xfId="100" applyNumberFormat="1" applyFont="1" applyFill="1" applyBorder="1" applyAlignment="1">
      <alignment/>
      <protection/>
    </xf>
    <xf numFmtId="3" fontId="6" fillId="69" borderId="24" xfId="100" applyNumberFormat="1" applyFont="1" applyFill="1" applyBorder="1" applyAlignment="1" applyProtection="1">
      <alignment horizontal="right"/>
      <protection locked="0"/>
    </xf>
    <xf numFmtId="0" fontId="6" fillId="69" borderId="129" xfId="100" applyNumberFormat="1" applyFont="1" applyFill="1" applyBorder="1" applyAlignment="1">
      <alignment horizontal="left"/>
      <protection/>
    </xf>
    <xf numFmtId="0" fontId="6" fillId="0" borderId="94" xfId="0" applyNumberFormat="1" applyFont="1" applyBorder="1" applyAlignment="1">
      <alignment/>
    </xf>
    <xf numFmtId="0" fontId="6" fillId="0" borderId="0" xfId="0" applyNumberFormat="1" applyFont="1" applyBorder="1" applyAlignment="1">
      <alignment/>
    </xf>
    <xf numFmtId="0" fontId="8" fillId="0" borderId="74" xfId="0" applyNumberFormat="1" applyFont="1" applyFill="1" applyBorder="1" applyAlignment="1">
      <alignment/>
    </xf>
    <xf numFmtId="0" fontId="2" fillId="0" borderId="74" xfId="0" applyNumberFormat="1" applyFont="1" applyFill="1" applyBorder="1" applyAlignment="1">
      <alignment/>
    </xf>
    <xf numFmtId="0" fontId="5" fillId="0" borderId="148" xfId="0" applyNumberFormat="1" applyFont="1" applyFill="1" applyBorder="1" applyAlignment="1">
      <alignment/>
    </xf>
    <xf numFmtId="0" fontId="5" fillId="0" borderId="98" xfId="0" applyNumberFormat="1" applyFont="1" applyFill="1" applyBorder="1" applyAlignment="1">
      <alignment/>
    </xf>
    <xf numFmtId="3" fontId="6" fillId="0" borderId="98" xfId="0" applyNumberFormat="1" applyFont="1" applyFill="1" applyBorder="1" applyAlignment="1" applyProtection="1">
      <alignment horizontal="right"/>
      <protection locked="0"/>
    </xf>
    <xf numFmtId="0" fontId="5" fillId="55" borderId="98" xfId="0" applyNumberFormat="1" applyFont="1" applyFill="1" applyBorder="1" applyAlignment="1">
      <alignment/>
    </xf>
    <xf numFmtId="0" fontId="0" fillId="0" borderId="98" xfId="0" applyNumberFormat="1" applyFont="1" applyFill="1" applyBorder="1" applyAlignment="1">
      <alignment/>
    </xf>
    <xf numFmtId="3" fontId="7" fillId="56" borderId="0" xfId="0" applyNumberFormat="1" applyFont="1" applyFill="1" applyBorder="1" applyAlignment="1">
      <alignment horizontal="right"/>
    </xf>
    <xf numFmtId="0" fontId="3" fillId="56" borderId="0" xfId="0" applyNumberFormat="1" applyFont="1" applyFill="1" applyBorder="1" applyAlignment="1">
      <alignment/>
    </xf>
    <xf numFmtId="0" fontId="2" fillId="56" borderId="0" xfId="0" applyNumberFormat="1" applyFont="1" applyFill="1" applyBorder="1" applyAlignment="1" applyProtection="1">
      <alignment horizontal="right"/>
      <protection locked="0"/>
    </xf>
    <xf numFmtId="0" fontId="2" fillId="56" borderId="148" xfId="0" applyNumberFormat="1" applyFont="1" applyFill="1" applyBorder="1" applyAlignment="1">
      <alignment/>
    </xf>
    <xf numFmtId="0" fontId="5" fillId="56" borderId="148" xfId="0" applyNumberFormat="1" applyFont="1" applyFill="1" applyBorder="1" applyAlignment="1">
      <alignment horizontal="right"/>
    </xf>
    <xf numFmtId="0" fontId="7" fillId="56" borderId="148" xfId="0" applyNumberFormat="1" applyFont="1" applyFill="1" applyBorder="1" applyAlignment="1">
      <alignment horizontal="right"/>
    </xf>
    <xf numFmtId="3" fontId="7" fillId="56" borderId="98" xfId="0" applyNumberFormat="1" applyFont="1" applyFill="1" applyBorder="1" applyAlignment="1">
      <alignment horizontal="right"/>
    </xf>
    <xf numFmtId="0" fontId="5" fillId="56" borderId="0" xfId="0" applyNumberFormat="1" applyFont="1" applyFill="1" applyBorder="1" applyAlignment="1">
      <alignment horizontal="right"/>
    </xf>
    <xf numFmtId="0" fontId="7" fillId="56" borderId="0" xfId="0" applyNumberFormat="1" applyFont="1" applyFill="1" applyBorder="1" applyAlignment="1">
      <alignment horizontal="right"/>
    </xf>
    <xf numFmtId="0" fontId="2" fillId="56" borderId="148" xfId="100" applyNumberFormat="1" applyFont="1" applyFill="1" applyBorder="1" applyAlignment="1">
      <alignment/>
      <protection/>
    </xf>
    <xf numFmtId="0" fontId="6" fillId="0" borderId="0" xfId="0" applyNumberFormat="1" applyFont="1" applyBorder="1" applyAlignment="1">
      <alignment horizontal="left"/>
    </xf>
    <xf numFmtId="0" fontId="6" fillId="56" borderId="148" xfId="0" applyNumberFormat="1" applyFont="1" applyFill="1" applyBorder="1" applyAlignment="1">
      <alignment/>
    </xf>
    <xf numFmtId="3" fontId="6" fillId="56" borderId="148" xfId="0" applyNumberFormat="1" applyFont="1" applyFill="1" applyBorder="1" applyAlignment="1" applyProtection="1">
      <alignment horizontal="right"/>
      <protection locked="0"/>
    </xf>
    <xf numFmtId="0" fontId="6" fillId="0" borderId="148" xfId="0" applyNumberFormat="1" applyFont="1" applyBorder="1" applyAlignment="1">
      <alignment horizontal="left"/>
    </xf>
    <xf numFmtId="0" fontId="0" fillId="65" borderId="74" xfId="100" applyFill="1" applyBorder="1">
      <alignment/>
      <protection/>
    </xf>
    <xf numFmtId="0" fontId="0" fillId="65" borderId="98" xfId="0" applyFill="1" applyBorder="1" applyAlignment="1">
      <alignment/>
    </xf>
    <xf numFmtId="3" fontId="7" fillId="0" borderId="0" xfId="0" applyNumberFormat="1" applyFont="1" applyFill="1" applyBorder="1" applyAlignment="1" applyProtection="1">
      <alignment horizontal="right"/>
      <protection locked="0"/>
    </xf>
    <xf numFmtId="0" fontId="7" fillId="0" borderId="98" xfId="0" applyNumberFormat="1" applyFont="1" applyFill="1" applyBorder="1" applyAlignment="1">
      <alignment wrapText="1"/>
    </xf>
    <xf numFmtId="3" fontId="7" fillId="0" borderId="148" xfId="0" applyNumberFormat="1" applyFont="1" applyFill="1" applyBorder="1" applyAlignment="1" applyProtection="1">
      <alignment horizontal="right"/>
      <protection locked="0"/>
    </xf>
    <xf numFmtId="0" fontId="0" fillId="56" borderId="148" xfId="0" applyNumberFormat="1" applyFont="1" applyFill="1" applyBorder="1" applyAlignment="1">
      <alignment/>
    </xf>
    <xf numFmtId="0" fontId="0" fillId="56" borderId="98" xfId="0" applyNumberFormat="1" applyFont="1" applyFill="1" applyBorder="1" applyAlignment="1">
      <alignment/>
    </xf>
    <xf numFmtId="0" fontId="2" fillId="56" borderId="148" xfId="0" applyNumberFormat="1" applyFont="1" applyFill="1" applyBorder="1" applyAlignment="1">
      <alignment/>
    </xf>
    <xf numFmtId="0" fontId="7" fillId="0" borderId="75" xfId="0" applyNumberFormat="1" applyFont="1" applyFill="1" applyBorder="1" applyAlignment="1">
      <alignment/>
    </xf>
    <xf numFmtId="0" fontId="2" fillId="0" borderId="77" xfId="0" applyNumberFormat="1" applyFont="1" applyFill="1" applyBorder="1" applyAlignment="1">
      <alignment/>
    </xf>
    <xf numFmtId="0" fontId="5" fillId="0" borderId="78" xfId="0" applyNumberFormat="1" applyFont="1" applyFill="1" applyBorder="1" applyAlignment="1">
      <alignment/>
    </xf>
    <xf numFmtId="0" fontId="5" fillId="55" borderId="78" xfId="0" applyNumberFormat="1" applyFont="1" applyFill="1" applyBorder="1" applyAlignment="1">
      <alignment/>
    </xf>
    <xf numFmtId="3" fontId="6" fillId="55" borderId="23" xfId="0" applyNumberFormat="1" applyFont="1" applyFill="1" applyBorder="1" applyAlignment="1" applyProtection="1">
      <alignment horizontal="right"/>
      <protection locked="0"/>
    </xf>
    <xf numFmtId="0" fontId="7" fillId="56" borderId="75" xfId="0" applyNumberFormat="1" applyFont="1" applyFill="1" applyBorder="1" applyAlignment="1">
      <alignment/>
    </xf>
    <xf numFmtId="0" fontId="3" fillId="56" borderId="78" xfId="0" applyNumberFormat="1" applyFont="1" applyFill="1" applyBorder="1" applyAlignment="1">
      <alignment horizontal="fill"/>
    </xf>
    <xf numFmtId="0" fontId="7" fillId="55" borderId="75" xfId="0" applyNumberFormat="1" applyFont="1" applyFill="1" applyBorder="1" applyAlignment="1">
      <alignment/>
    </xf>
    <xf numFmtId="0" fontId="5" fillId="55" borderId="78" xfId="0" applyNumberFormat="1" applyFont="1" applyFill="1" applyBorder="1" applyAlignment="1" applyProtection="1">
      <alignment/>
      <protection locked="0"/>
    </xf>
    <xf numFmtId="0" fontId="7" fillId="55" borderId="108" xfId="0" applyNumberFormat="1" applyFont="1" applyFill="1" applyBorder="1" applyAlignment="1">
      <alignment/>
    </xf>
    <xf numFmtId="0" fontId="2" fillId="56" borderId="39" xfId="0" applyNumberFormat="1" applyFont="1" applyFill="1" applyBorder="1" applyAlignment="1">
      <alignment/>
    </xf>
    <xf numFmtId="0" fontId="2" fillId="56" borderId="108" xfId="0" applyNumberFormat="1" applyFont="1" applyFill="1" applyBorder="1" applyAlignment="1">
      <alignment/>
    </xf>
    <xf numFmtId="0" fontId="5" fillId="55" borderId="39" xfId="0" applyNumberFormat="1" applyFont="1" applyFill="1" applyBorder="1" applyAlignment="1">
      <alignment/>
    </xf>
    <xf numFmtId="0" fontId="3" fillId="0" borderId="76" xfId="0" applyNumberFormat="1" applyFont="1" applyFill="1" applyBorder="1" applyAlignment="1">
      <alignment horizontal="fill"/>
    </xf>
    <xf numFmtId="0" fontId="3" fillId="56" borderId="76" xfId="0" applyNumberFormat="1" applyFont="1" applyFill="1" applyBorder="1" applyAlignment="1">
      <alignment horizontal="fill"/>
    </xf>
    <xf numFmtId="0" fontId="2" fillId="0" borderId="149" xfId="0" applyNumberFormat="1" applyFont="1" applyFill="1" applyBorder="1" applyAlignment="1">
      <alignment/>
    </xf>
    <xf numFmtId="0" fontId="5" fillId="0" borderId="107" xfId="0" applyNumberFormat="1" applyFont="1" applyFill="1" applyBorder="1" applyAlignment="1">
      <alignment/>
    </xf>
    <xf numFmtId="3" fontId="6" fillId="0" borderId="103" xfId="0" applyNumberFormat="1" applyFont="1" applyFill="1" applyBorder="1" applyAlignment="1" applyProtection="1">
      <alignment horizontal="right"/>
      <protection locked="0"/>
    </xf>
    <xf numFmtId="3" fontId="6" fillId="0" borderId="150" xfId="0" applyNumberFormat="1" applyFont="1" applyFill="1" applyBorder="1" applyAlignment="1" applyProtection="1">
      <alignment horizontal="right"/>
      <protection locked="0"/>
    </xf>
    <xf numFmtId="0" fontId="6" fillId="0" borderId="151" xfId="0" applyNumberFormat="1" applyFont="1" applyFill="1" applyBorder="1" applyAlignment="1" applyProtection="1">
      <alignment horizontal="centerContinuous"/>
      <protection locked="0"/>
    </xf>
    <xf numFmtId="0" fontId="2" fillId="0" borderId="107" xfId="0" applyNumberFormat="1" applyFont="1" applyFill="1" applyBorder="1" applyAlignment="1">
      <alignment/>
    </xf>
    <xf numFmtId="0" fontId="7" fillId="56" borderId="149" xfId="0" applyNumberFormat="1" applyFont="1" applyFill="1" applyBorder="1" applyAlignment="1">
      <alignment/>
    </xf>
    <xf numFmtId="0" fontId="3" fillId="56" borderId="107" xfId="0" applyNumberFormat="1" applyFont="1" applyFill="1" applyBorder="1" applyAlignment="1">
      <alignment horizontal="fill"/>
    </xf>
    <xf numFmtId="3" fontId="6" fillId="55" borderId="103" xfId="0" applyNumberFormat="1" applyFont="1" applyFill="1" applyBorder="1" applyAlignment="1" applyProtection="1">
      <alignment horizontal="right"/>
      <protection locked="0"/>
    </xf>
    <xf numFmtId="3" fontId="6" fillId="70" borderId="150" xfId="0" applyNumberFormat="1" applyFont="1" applyFill="1" applyBorder="1" applyAlignment="1" applyProtection="1">
      <alignment horizontal="center"/>
      <protection locked="0"/>
    </xf>
    <xf numFmtId="0" fontId="6" fillId="55" borderId="151" xfId="0" applyNumberFormat="1" applyFont="1" applyFill="1" applyBorder="1" applyAlignment="1" applyProtection="1">
      <alignment horizontal="centerContinuous"/>
      <protection locked="0"/>
    </xf>
    <xf numFmtId="0" fontId="2" fillId="56" borderId="149" xfId="0" applyNumberFormat="1" applyFont="1" applyFill="1" applyBorder="1" applyAlignment="1">
      <alignment/>
    </xf>
    <xf numFmtId="0" fontId="5" fillId="55" borderId="107" xfId="0" applyNumberFormat="1" applyFont="1" applyFill="1" applyBorder="1" applyAlignment="1">
      <alignment/>
    </xf>
    <xf numFmtId="3" fontId="6" fillId="55" borderId="150" xfId="0" applyNumberFormat="1" applyFont="1" applyFill="1" applyBorder="1" applyAlignment="1" applyProtection="1">
      <alignment horizontal="right"/>
      <protection locked="0"/>
    </xf>
    <xf numFmtId="0" fontId="2" fillId="56" borderId="107" xfId="0" applyNumberFormat="1" applyFont="1" applyFill="1" applyBorder="1" applyAlignment="1">
      <alignment/>
    </xf>
    <xf numFmtId="0" fontId="2" fillId="56" borderId="107" xfId="0" applyNumberFormat="1" applyFont="1" applyFill="1" applyBorder="1" applyAlignment="1" applyProtection="1">
      <alignment/>
      <protection locked="0"/>
    </xf>
    <xf numFmtId="3" fontId="7" fillId="55" borderId="23" xfId="0" applyNumberFormat="1" applyFont="1" applyFill="1" applyBorder="1" applyAlignment="1" applyProtection="1">
      <alignment horizontal="right"/>
      <protection locked="0"/>
    </xf>
    <xf numFmtId="3" fontId="7" fillId="55" borderId="152" xfId="0" applyNumberFormat="1" applyFont="1" applyFill="1" applyBorder="1" applyAlignment="1">
      <alignment horizontal="right"/>
    </xf>
    <xf numFmtId="0" fontId="5" fillId="0" borderId="76" xfId="0" applyNumberFormat="1" applyFont="1" applyFill="1" applyBorder="1" applyAlignment="1">
      <alignment/>
    </xf>
    <xf numFmtId="0" fontId="2" fillId="0" borderId="79" xfId="0" applyNumberFormat="1" applyFont="1" applyFill="1" applyBorder="1" applyAlignment="1">
      <alignment/>
    </xf>
    <xf numFmtId="0" fontId="5" fillId="0" borderId="31" xfId="0" applyNumberFormat="1" applyFont="1" applyFill="1" applyBorder="1" applyAlignment="1">
      <alignment/>
    </xf>
    <xf numFmtId="0" fontId="7" fillId="55" borderId="77" xfId="0" applyNumberFormat="1" applyFont="1" applyFill="1" applyBorder="1" applyAlignment="1">
      <alignment/>
    </xf>
    <xf numFmtId="0" fontId="2" fillId="0" borderId="108" xfId="0" applyNumberFormat="1" applyFont="1" applyBorder="1" applyAlignment="1">
      <alignment/>
    </xf>
    <xf numFmtId="0" fontId="6" fillId="56" borderId="151" xfId="0" applyNumberFormat="1" applyFont="1" applyFill="1" applyBorder="1" applyAlignment="1" applyProtection="1">
      <alignment horizontal="centerContinuous"/>
      <protection locked="0"/>
    </xf>
    <xf numFmtId="0" fontId="2" fillId="0" borderId="149" xfId="0" applyNumberFormat="1" applyFont="1" applyBorder="1" applyAlignment="1">
      <alignment/>
    </xf>
    <xf numFmtId="3" fontId="6" fillId="55" borderId="43" xfId="0" applyNumberFormat="1" applyFont="1" applyFill="1" applyBorder="1" applyAlignment="1" applyProtection="1">
      <alignment horizontal="right"/>
      <protection locked="0"/>
    </xf>
    <xf numFmtId="3" fontId="6" fillId="59" borderId="0" xfId="0" applyNumberFormat="1" applyFont="1" applyFill="1" applyBorder="1" applyAlignment="1">
      <alignment horizontal="center"/>
    </xf>
    <xf numFmtId="0" fontId="6" fillId="55" borderId="78" xfId="0" applyNumberFormat="1" applyFont="1" applyFill="1" applyBorder="1" applyAlignment="1">
      <alignment/>
    </xf>
    <xf numFmtId="0" fontId="6" fillId="0" borderId="78" xfId="0" applyNumberFormat="1" applyFont="1" applyFill="1" applyBorder="1" applyAlignment="1">
      <alignment/>
    </xf>
    <xf numFmtId="0" fontId="7" fillId="55" borderId="78" xfId="0" applyNumberFormat="1" applyFont="1" applyFill="1" applyBorder="1" applyAlignment="1">
      <alignment/>
    </xf>
    <xf numFmtId="0" fontId="2" fillId="56" borderId="77" xfId="0" applyNumberFormat="1" applyFont="1" applyFill="1" applyBorder="1" applyAlignment="1" applyProtection="1">
      <alignment/>
      <protection locked="0"/>
    </xf>
    <xf numFmtId="0" fontId="6" fillId="55" borderId="78" xfId="0" applyNumberFormat="1" applyFont="1" applyFill="1" applyBorder="1" applyAlignment="1" applyProtection="1">
      <alignment/>
      <protection locked="0"/>
    </xf>
    <xf numFmtId="0" fontId="5" fillId="55" borderId="77" xfId="0" applyNumberFormat="1" applyFont="1" applyFill="1" applyBorder="1" applyAlignment="1" applyProtection="1">
      <alignment/>
      <protection locked="0"/>
    </xf>
    <xf numFmtId="0" fontId="5" fillId="55" borderId="129" xfId="0" applyNumberFormat="1" applyFont="1" applyFill="1" applyBorder="1" applyAlignment="1" applyProtection="1">
      <alignment/>
      <protection locked="0"/>
    </xf>
    <xf numFmtId="0" fontId="7" fillId="55" borderId="79" xfId="0" applyNumberFormat="1" applyFont="1" applyFill="1" applyBorder="1" applyAlignment="1">
      <alignment/>
    </xf>
    <xf numFmtId="0" fontId="2" fillId="56" borderId="67" xfId="0" applyNumberFormat="1" applyFont="1" applyFill="1" applyBorder="1" applyAlignment="1">
      <alignment/>
    </xf>
    <xf numFmtId="3" fontId="6" fillId="70" borderId="23" xfId="0" applyNumberFormat="1" applyFont="1" applyFill="1" applyBorder="1" applyAlignment="1">
      <alignment horizontal="center"/>
    </xf>
    <xf numFmtId="3" fontId="6" fillId="70" borderId="0" xfId="0" applyNumberFormat="1" applyFont="1" applyFill="1" applyBorder="1" applyAlignment="1">
      <alignment horizontal="center"/>
    </xf>
    <xf numFmtId="0" fontId="6" fillId="55" borderId="129" xfId="0" applyNumberFormat="1" applyFont="1" applyFill="1" applyBorder="1" applyAlignment="1" applyProtection="1">
      <alignment/>
      <protection locked="0"/>
    </xf>
    <xf numFmtId="0" fontId="6" fillId="59" borderId="23" xfId="0" applyNumberFormat="1" applyFont="1" applyFill="1" applyBorder="1" applyAlignment="1">
      <alignment horizontal="centerContinuous"/>
    </xf>
    <xf numFmtId="0" fontId="6" fillId="64" borderId="23" xfId="0" applyNumberFormat="1" applyFont="1" applyFill="1" applyBorder="1" applyAlignment="1">
      <alignment horizontal="centerContinuous"/>
    </xf>
    <xf numFmtId="3" fontId="6" fillId="59" borderId="98" xfId="0" applyNumberFormat="1" applyFont="1" applyFill="1" applyBorder="1" applyAlignment="1">
      <alignment horizontal="center"/>
    </xf>
    <xf numFmtId="0" fontId="6" fillId="0" borderId="129" xfId="0" applyNumberFormat="1" applyFont="1" applyFill="1" applyBorder="1" applyAlignment="1" applyProtection="1">
      <alignment/>
      <protection locked="0"/>
    </xf>
    <xf numFmtId="0" fontId="5" fillId="59" borderId="94" xfId="0" applyNumberFormat="1" applyFont="1" applyFill="1" applyBorder="1" applyAlignment="1">
      <alignment/>
    </xf>
    <xf numFmtId="0" fontId="3" fillId="59" borderId="94" xfId="0" applyNumberFormat="1" applyFont="1" applyFill="1" applyBorder="1" applyAlignment="1">
      <alignment/>
    </xf>
    <xf numFmtId="0" fontId="5" fillId="0" borderId="22" xfId="100" applyNumberFormat="1" applyFont="1" applyFill="1" applyBorder="1" applyAlignment="1">
      <alignment/>
      <protection/>
    </xf>
    <xf numFmtId="0" fontId="26" fillId="65" borderId="38" xfId="0" applyFont="1" applyFill="1" applyBorder="1" applyAlignment="1">
      <alignment horizontal="center"/>
    </xf>
    <xf numFmtId="0" fontId="7" fillId="55" borderId="56" xfId="0" applyNumberFormat="1" applyFont="1" applyFill="1" applyBorder="1" applyAlignment="1">
      <alignment/>
    </xf>
    <xf numFmtId="0" fontId="7" fillId="70" borderId="41" xfId="0" applyNumberFormat="1" applyFont="1" applyFill="1" applyBorder="1" applyAlignment="1">
      <alignment/>
    </xf>
    <xf numFmtId="3" fontId="5" fillId="70" borderId="22" xfId="0" applyNumberFormat="1" applyFont="1" applyFill="1" applyBorder="1" applyAlignment="1">
      <alignment horizontal="right"/>
    </xf>
    <xf numFmtId="3" fontId="5" fillId="59" borderId="72" xfId="0" applyNumberFormat="1" applyFont="1" applyFill="1" applyBorder="1" applyAlignment="1">
      <alignment horizontal="right"/>
    </xf>
    <xf numFmtId="0" fontId="5" fillId="69" borderId="41" xfId="0" applyNumberFormat="1" applyFont="1" applyFill="1" applyBorder="1" applyAlignment="1">
      <alignment/>
    </xf>
    <xf numFmtId="186" fontId="6" fillId="0" borderId="22" xfId="0" applyNumberFormat="1" applyFont="1" applyFill="1" applyBorder="1" applyAlignment="1">
      <alignment/>
    </xf>
    <xf numFmtId="0" fontId="6" fillId="0" borderId="22" xfId="0" applyNumberFormat="1" applyFont="1" applyFill="1" applyBorder="1" applyAlignment="1">
      <alignment horizontal="center"/>
    </xf>
    <xf numFmtId="0" fontId="6" fillId="0" borderId="141" xfId="0" applyNumberFormat="1" applyFont="1" applyFill="1" applyBorder="1" applyAlignment="1">
      <alignment horizontal="left"/>
    </xf>
    <xf numFmtId="0" fontId="5" fillId="69" borderId="41" xfId="0" applyNumberFormat="1" applyFont="1" applyFill="1" applyBorder="1" applyAlignment="1">
      <alignment horizontal="centerContinuous"/>
    </xf>
    <xf numFmtId="0" fontId="5" fillId="69" borderId="153" xfId="0" applyNumberFormat="1" applyFont="1" applyFill="1" applyBorder="1" applyAlignment="1">
      <alignment/>
    </xf>
    <xf numFmtId="0" fontId="6" fillId="0" borderId="22" xfId="0" applyNumberFormat="1" applyFont="1" applyFill="1" applyBorder="1" applyAlignment="1">
      <alignment horizontal="left"/>
    </xf>
    <xf numFmtId="3" fontId="6" fillId="69" borderId="95" xfId="0" applyNumberFormat="1" applyFont="1" applyFill="1" applyBorder="1" applyAlignment="1" applyProtection="1">
      <alignment horizontal="right"/>
      <protection locked="0"/>
    </xf>
    <xf numFmtId="0" fontId="5" fillId="59" borderId="41" xfId="0" applyNumberFormat="1" applyFont="1" applyFill="1" applyBorder="1" applyAlignment="1">
      <alignment horizontal="centerContinuous"/>
    </xf>
    <xf numFmtId="0" fontId="6" fillId="0" borderId="22" xfId="0" applyNumberFormat="1" applyFont="1" applyFill="1" applyBorder="1" applyAlignment="1" applyProtection="1">
      <alignment horizontal="centerContinuous"/>
      <protection locked="0"/>
    </xf>
    <xf numFmtId="0" fontId="6" fillId="69" borderId="95" xfId="0" applyNumberFormat="1" applyFont="1" applyFill="1" applyBorder="1" applyAlignment="1" applyProtection="1">
      <alignment horizontal="centerContinuous"/>
      <protection locked="0"/>
    </xf>
    <xf numFmtId="3" fontId="5" fillId="59" borderId="41" xfId="0" applyNumberFormat="1" applyFont="1" applyFill="1" applyBorder="1" applyAlignment="1">
      <alignment horizontal="right"/>
    </xf>
    <xf numFmtId="0" fontId="6" fillId="0" borderId="94" xfId="0" applyNumberFormat="1" applyFont="1" applyFill="1" applyBorder="1" applyAlignment="1" applyProtection="1">
      <alignment/>
      <protection locked="0"/>
    </xf>
    <xf numFmtId="0" fontId="6" fillId="0" borderId="72" xfId="0" applyNumberFormat="1" applyFont="1" applyFill="1" applyBorder="1" applyAlignment="1" applyProtection="1">
      <alignment horizontal="centerContinuous"/>
      <protection locked="0"/>
    </xf>
    <xf numFmtId="3" fontId="6" fillId="69" borderId="23" xfId="0" applyNumberFormat="1" applyFont="1" applyFill="1" applyBorder="1" applyAlignment="1" applyProtection="1">
      <alignment horizontal="right"/>
      <protection locked="0"/>
    </xf>
    <xf numFmtId="0" fontId="6" fillId="69" borderId="21" xfId="0" applyNumberFormat="1" applyFont="1" applyFill="1" applyBorder="1" applyAlignment="1" applyProtection="1">
      <alignment horizontal="centerContinuous"/>
      <protection locked="0"/>
    </xf>
    <xf numFmtId="3" fontId="6" fillId="70" borderId="23" xfId="0" applyNumberFormat="1" applyFont="1" applyFill="1" applyBorder="1" applyAlignment="1" applyProtection="1">
      <alignment horizontal="right"/>
      <protection locked="0"/>
    </xf>
    <xf numFmtId="0" fontId="6" fillId="70" borderId="41" xfId="0" applyNumberFormat="1" applyFont="1" applyFill="1" applyBorder="1" applyAlignment="1" applyProtection="1">
      <alignment horizontal="centerContinuous"/>
      <protection locked="0"/>
    </xf>
    <xf numFmtId="3" fontId="6" fillId="70" borderId="21" xfId="0" applyNumberFormat="1" applyFont="1" applyFill="1" applyBorder="1" applyAlignment="1" applyProtection="1">
      <alignment horizontal="right"/>
      <protection locked="0"/>
    </xf>
    <xf numFmtId="0" fontId="6" fillId="70" borderId="21" xfId="0" applyNumberFormat="1" applyFont="1" applyFill="1" applyBorder="1" applyAlignment="1" applyProtection="1">
      <alignment horizontal="centerContinuous"/>
      <protection locked="0"/>
    </xf>
    <xf numFmtId="3" fontId="6" fillId="70" borderId="0" xfId="0" applyNumberFormat="1" applyFont="1" applyFill="1" applyBorder="1" applyAlignment="1" applyProtection="1">
      <alignment horizontal="right"/>
      <protection locked="0"/>
    </xf>
    <xf numFmtId="3" fontId="6" fillId="70" borderId="22" xfId="0" applyNumberFormat="1" applyFont="1" applyFill="1" applyBorder="1" applyAlignment="1" applyProtection="1">
      <alignment horizontal="right"/>
      <protection locked="0"/>
    </xf>
    <xf numFmtId="0" fontId="6" fillId="69" borderId="22" xfId="0" applyNumberFormat="1" applyFont="1" applyFill="1" applyBorder="1" applyAlignment="1" applyProtection="1">
      <alignment horizontal="centerContinuous" wrapText="1"/>
      <protection locked="0"/>
    </xf>
    <xf numFmtId="0" fontId="6" fillId="69" borderId="21" xfId="0" applyNumberFormat="1" applyFont="1" applyFill="1" applyBorder="1" applyAlignment="1" applyProtection="1">
      <alignment horizontal="centerContinuous"/>
      <protection locked="0"/>
    </xf>
    <xf numFmtId="0" fontId="5" fillId="55" borderId="154" xfId="0" applyNumberFormat="1" applyFont="1" applyFill="1" applyBorder="1" applyAlignment="1">
      <alignment/>
    </xf>
    <xf numFmtId="0" fontId="0" fillId="55" borderId="0" xfId="0" applyNumberFormat="1" applyFont="1" applyFill="1" applyBorder="1" applyAlignment="1">
      <alignment/>
    </xf>
    <xf numFmtId="3" fontId="12" fillId="55" borderId="0" xfId="0" applyNumberFormat="1" applyFont="1" applyFill="1" applyBorder="1" applyAlignment="1">
      <alignment horizontal="center"/>
    </xf>
    <xf numFmtId="0" fontId="26" fillId="55" borderId="0" xfId="0" applyNumberFormat="1" applyFont="1" applyFill="1" applyBorder="1" applyAlignment="1">
      <alignment horizontal="center"/>
    </xf>
    <xf numFmtId="3" fontId="12" fillId="55" borderId="0" xfId="0" applyNumberFormat="1" applyFont="1" applyFill="1" applyBorder="1" applyAlignment="1">
      <alignment horizontal="center" vertical="center"/>
    </xf>
    <xf numFmtId="0" fontId="0" fillId="56" borderId="116" xfId="0" applyNumberFormat="1" applyFont="1" applyFill="1" applyBorder="1" applyAlignment="1">
      <alignment/>
    </xf>
    <xf numFmtId="0" fontId="0" fillId="56" borderId="111" xfId="0" applyNumberFormat="1" applyFont="1" applyFill="1" applyBorder="1" applyAlignment="1">
      <alignment/>
    </xf>
    <xf numFmtId="0" fontId="5" fillId="59" borderId="41" xfId="0" applyNumberFormat="1" applyFont="1" applyFill="1" applyBorder="1" applyAlignment="1">
      <alignment horizontal="center"/>
    </xf>
    <xf numFmtId="0" fontId="0" fillId="46" borderId="94" xfId="0" applyNumberFormat="1" applyFont="1" applyFill="1" applyBorder="1" applyAlignment="1">
      <alignment/>
    </xf>
    <xf numFmtId="0" fontId="26" fillId="46" borderId="94" xfId="0" applyNumberFormat="1" applyFont="1" applyFill="1" applyBorder="1" applyAlignment="1">
      <alignment/>
    </xf>
    <xf numFmtId="0" fontId="3" fillId="59" borderId="111" xfId="0" applyNumberFormat="1" applyFont="1" applyFill="1" applyBorder="1" applyAlignment="1">
      <alignment/>
    </xf>
    <xf numFmtId="0" fontId="5" fillId="59" borderId="155" xfId="0" applyNumberFormat="1" applyFont="1" applyFill="1" applyBorder="1" applyAlignment="1">
      <alignment/>
    </xf>
    <xf numFmtId="0" fontId="0" fillId="56" borderId="0" xfId="0" applyNumberFormat="1" applyFont="1" applyFill="1" applyAlignment="1">
      <alignment horizontal="center"/>
    </xf>
    <xf numFmtId="0" fontId="5" fillId="62" borderId="0" xfId="0" applyNumberFormat="1" applyFont="1" applyFill="1" applyAlignment="1">
      <alignment horizontal="center"/>
    </xf>
    <xf numFmtId="0" fontId="5" fillId="55" borderId="0" xfId="0" applyNumberFormat="1" applyFont="1" applyFill="1" applyAlignment="1">
      <alignment horizontal="center" wrapText="1"/>
    </xf>
    <xf numFmtId="0" fontId="26" fillId="56" borderId="0" xfId="0" applyNumberFormat="1" applyFont="1" applyFill="1" applyAlignment="1">
      <alignment horizontal="center" wrapText="1"/>
    </xf>
    <xf numFmtId="0" fontId="24" fillId="56" borderId="0" xfId="0" applyNumberFormat="1" applyFont="1" applyFill="1" applyAlignment="1">
      <alignment horizontal="center" vertical="top"/>
    </xf>
    <xf numFmtId="0" fontId="28" fillId="56" borderId="0" xfId="0" applyNumberFormat="1" applyFont="1" applyFill="1" applyBorder="1" applyAlignment="1">
      <alignment horizontal="center" vertical="center"/>
    </xf>
    <xf numFmtId="3" fontId="3" fillId="70" borderId="21" xfId="0" applyNumberFormat="1" applyFont="1" applyFill="1" applyBorder="1" applyAlignment="1" applyProtection="1">
      <alignment horizontal="center"/>
      <protection locked="0"/>
    </xf>
    <xf numFmtId="0" fontId="2" fillId="56" borderId="101" xfId="0" applyNumberFormat="1" applyFont="1" applyFill="1" applyBorder="1" applyAlignment="1">
      <alignment/>
    </xf>
    <xf numFmtId="3" fontId="27" fillId="56" borderId="0" xfId="0" applyNumberFormat="1" applyFont="1" applyFill="1" applyBorder="1" applyAlignment="1">
      <alignment/>
    </xf>
    <xf numFmtId="0" fontId="3" fillId="56" borderId="0" xfId="0" applyNumberFormat="1" applyFont="1" applyFill="1" applyBorder="1" applyAlignment="1">
      <alignment/>
    </xf>
    <xf numFmtId="0" fontId="2" fillId="65" borderId="70" xfId="0" applyNumberFormat="1" applyFont="1" applyFill="1" applyBorder="1" applyAlignment="1">
      <alignment/>
    </xf>
    <xf numFmtId="0" fontId="2" fillId="65" borderId="76" xfId="0" applyNumberFormat="1" applyFont="1" applyFill="1" applyBorder="1" applyAlignment="1">
      <alignment/>
    </xf>
    <xf numFmtId="0" fontId="2" fillId="65" borderId="78" xfId="0" applyNumberFormat="1" applyFont="1" applyFill="1" applyBorder="1" applyAlignment="1">
      <alignment/>
    </xf>
    <xf numFmtId="0" fontId="2" fillId="65" borderId="45" xfId="0" applyNumberFormat="1" applyFont="1" applyFill="1" applyBorder="1" applyAlignment="1">
      <alignment vertical="top"/>
    </xf>
    <xf numFmtId="0" fontId="2" fillId="65" borderId="31" xfId="0" applyNumberFormat="1" applyFont="1" applyFill="1" applyBorder="1" applyAlignment="1">
      <alignment/>
    </xf>
    <xf numFmtId="0" fontId="5" fillId="55" borderId="27" xfId="0" applyNumberFormat="1" applyFont="1" applyFill="1" applyBorder="1" applyAlignment="1">
      <alignment horizontal="center" vertical="center" wrapText="1"/>
    </xf>
    <xf numFmtId="0" fontId="5" fillId="55" borderId="156" xfId="0" applyNumberFormat="1" applyFont="1" applyFill="1" applyBorder="1" applyAlignment="1">
      <alignment horizontal="center" vertical="center" wrapText="1"/>
    </xf>
    <xf numFmtId="0" fontId="8" fillId="0" borderId="157" xfId="100" applyNumberFormat="1" applyFont="1" applyBorder="1" applyAlignment="1">
      <alignment/>
      <protection/>
    </xf>
    <xf numFmtId="3" fontId="7" fillId="0" borderId="158" xfId="100" applyNumberFormat="1" applyFont="1" applyBorder="1" applyAlignment="1">
      <alignment/>
      <protection/>
    </xf>
    <xf numFmtId="3" fontId="7" fillId="0" borderId="159" xfId="100" applyNumberFormat="1" applyFont="1" applyBorder="1" applyAlignment="1">
      <alignment/>
      <protection/>
    </xf>
    <xf numFmtId="3" fontId="7" fillId="0" borderId="160" xfId="100" applyNumberFormat="1" applyFont="1" applyBorder="1" applyAlignment="1">
      <alignment/>
      <protection/>
    </xf>
    <xf numFmtId="3" fontId="7" fillId="0" borderId="161" xfId="100" applyNumberFormat="1" applyFont="1" applyBorder="1" applyAlignment="1">
      <alignment/>
      <protection/>
    </xf>
    <xf numFmtId="0" fontId="25" fillId="0" borderId="0" xfId="0" applyFont="1" applyAlignment="1">
      <alignment/>
    </xf>
    <xf numFmtId="0" fontId="0" fillId="0" borderId="0" xfId="0" applyAlignment="1">
      <alignment horizontal="center"/>
    </xf>
    <xf numFmtId="0" fontId="11" fillId="0" borderId="0" xfId="0" applyFont="1" applyAlignment="1">
      <alignment horizontal="center"/>
    </xf>
    <xf numFmtId="3" fontId="11" fillId="0" borderId="0" xfId="0" applyNumberFormat="1" applyFont="1" applyAlignment="1">
      <alignment horizontal="center"/>
    </xf>
    <xf numFmtId="0" fontId="0" fillId="0" borderId="0" xfId="0" applyFill="1" applyAlignment="1">
      <alignment horizontal="center"/>
    </xf>
    <xf numFmtId="3" fontId="102" fillId="0" borderId="0" xfId="0" applyNumberFormat="1" applyFont="1" applyFill="1" applyAlignment="1">
      <alignment horizontal="center"/>
    </xf>
    <xf numFmtId="0" fontId="102" fillId="0" borderId="0" xfId="0" applyFont="1" applyFill="1" applyAlignment="1">
      <alignment horizontal="center"/>
    </xf>
    <xf numFmtId="0" fontId="7" fillId="0" borderId="0" xfId="0" applyNumberFormat="1" applyFont="1" applyAlignment="1" applyProtection="1">
      <alignment horizontal="left"/>
      <protection locked="0"/>
    </xf>
    <xf numFmtId="0" fontId="7" fillId="0" borderId="103" xfId="0" applyNumberFormat="1" applyFont="1" applyBorder="1" applyAlignment="1">
      <alignment horizontal="centerContinuous"/>
    </xf>
    <xf numFmtId="0" fontId="6" fillId="0" borderId="102" xfId="0" applyNumberFormat="1" applyFont="1" applyBorder="1" applyAlignment="1">
      <alignment/>
    </xf>
    <xf numFmtId="0" fontId="6" fillId="0" borderId="103" xfId="0" applyNumberFormat="1" applyFont="1" applyBorder="1" applyAlignment="1">
      <alignment/>
    </xf>
    <xf numFmtId="0" fontId="98" fillId="64" borderId="0" xfId="101" applyNumberFormat="1" applyFont="1" applyFill="1" applyAlignment="1">
      <alignment vertical="center"/>
      <protection/>
    </xf>
    <xf numFmtId="0" fontId="31" fillId="0" borderId="0" xfId="0" applyNumberFormat="1" applyFont="1" applyFill="1" applyAlignment="1">
      <alignment/>
    </xf>
    <xf numFmtId="3" fontId="6" fillId="0" borderId="36" xfId="100" applyNumberFormat="1" applyFont="1" applyFill="1" applyBorder="1" applyAlignment="1" applyProtection="1">
      <alignment horizontal="right"/>
      <protection locked="0"/>
    </xf>
    <xf numFmtId="3" fontId="6" fillId="59" borderId="42" xfId="0" applyNumberFormat="1" applyFont="1" applyFill="1" applyBorder="1" applyAlignment="1" applyProtection="1">
      <alignment horizontal="right"/>
      <protection locked="0"/>
    </xf>
    <xf numFmtId="4" fontId="6" fillId="59" borderId="42" xfId="0" applyNumberFormat="1" applyFont="1" applyFill="1" applyBorder="1" applyAlignment="1">
      <alignment horizontal="center"/>
    </xf>
    <xf numFmtId="3" fontId="7" fillId="56" borderId="53" xfId="0" applyNumberFormat="1" applyFont="1" applyFill="1" applyBorder="1" applyAlignment="1">
      <alignment horizontal="right"/>
    </xf>
    <xf numFmtId="0" fontId="5" fillId="55" borderId="79" xfId="0" applyNumberFormat="1" applyFont="1" applyFill="1" applyBorder="1" applyAlignment="1">
      <alignment/>
    </xf>
    <xf numFmtId="0" fontId="6" fillId="55" borderId="45" xfId="0" applyNumberFormat="1" applyFont="1" applyFill="1" applyBorder="1" applyAlignment="1">
      <alignment horizontal="left"/>
    </xf>
    <xf numFmtId="3" fontId="3" fillId="0" borderId="42" xfId="0" applyNumberFormat="1" applyFont="1" applyFill="1" applyBorder="1" applyAlignment="1" applyProtection="1">
      <alignment/>
      <protection locked="0"/>
    </xf>
    <xf numFmtId="3" fontId="3" fillId="0" borderId="42" xfId="0" applyNumberFormat="1" applyFont="1" applyFill="1" applyBorder="1" applyAlignment="1">
      <alignment/>
    </xf>
    <xf numFmtId="3" fontId="3" fillId="0" borderId="162" xfId="0" applyNumberFormat="1" applyFont="1" applyFill="1" applyBorder="1" applyAlignment="1" applyProtection="1">
      <alignment/>
      <protection locked="0"/>
    </xf>
    <xf numFmtId="3" fontId="3" fillId="0" borderId="163" xfId="0" applyNumberFormat="1" applyFont="1" applyFill="1" applyBorder="1" applyAlignment="1">
      <alignment/>
    </xf>
    <xf numFmtId="3" fontId="18" fillId="55" borderId="126" xfId="0" applyNumberFormat="1" applyFont="1" applyFill="1" applyBorder="1" applyAlignment="1">
      <alignment vertical="center"/>
    </xf>
    <xf numFmtId="3" fontId="18" fillId="55" borderId="164" xfId="0" applyNumberFormat="1" applyFont="1" applyFill="1" applyBorder="1" applyAlignment="1">
      <alignment vertical="center"/>
    </xf>
    <xf numFmtId="3" fontId="18" fillId="55" borderId="165" xfId="0" applyNumberFormat="1" applyFont="1" applyFill="1" applyBorder="1" applyAlignment="1">
      <alignment vertical="center"/>
    </xf>
    <xf numFmtId="0" fontId="5" fillId="55" borderId="131" xfId="0" applyNumberFormat="1" applyFont="1" applyFill="1" applyBorder="1" applyAlignment="1">
      <alignment/>
    </xf>
    <xf numFmtId="0" fontId="5" fillId="55" borderId="166" xfId="0" applyNumberFormat="1" applyFont="1" applyFill="1" applyBorder="1" applyAlignment="1">
      <alignment/>
    </xf>
    <xf numFmtId="0" fontId="5" fillId="55" borderId="42" xfId="0" applyNumberFormat="1" applyFont="1" applyFill="1" applyBorder="1" applyAlignment="1">
      <alignment/>
    </xf>
    <xf numFmtId="3" fontId="3" fillId="55" borderId="162" xfId="0" applyNumberFormat="1" applyFont="1" applyFill="1" applyBorder="1" applyAlignment="1">
      <alignment/>
    </xf>
    <xf numFmtId="3" fontId="3" fillId="55" borderId="36" xfId="0" applyNumberFormat="1" applyFont="1" applyFill="1" applyBorder="1" applyAlignment="1" applyProtection="1">
      <alignment/>
      <protection locked="0"/>
    </xf>
    <xf numFmtId="3" fontId="3" fillId="55" borderId="167" xfId="0" applyNumberFormat="1" applyFont="1" applyFill="1" applyBorder="1" applyAlignment="1" applyProtection="1">
      <alignment/>
      <protection locked="0"/>
    </xf>
    <xf numFmtId="0" fontId="2" fillId="56" borderId="168" xfId="0" applyNumberFormat="1" applyFont="1" applyFill="1" applyBorder="1" applyAlignment="1">
      <alignment/>
    </xf>
    <xf numFmtId="3" fontId="3" fillId="55" borderId="43" xfId="0" applyNumberFormat="1" applyFont="1" applyFill="1" applyBorder="1" applyAlignment="1">
      <alignment/>
    </xf>
    <xf numFmtId="3" fontId="3" fillId="55" borderId="42" xfId="0" applyNumberFormat="1" applyFont="1" applyFill="1" applyBorder="1" applyAlignment="1">
      <alignment/>
    </xf>
    <xf numFmtId="3" fontId="26" fillId="56" borderId="42" xfId="0" applyNumberFormat="1" applyFont="1" applyFill="1" applyBorder="1" applyAlignment="1">
      <alignment/>
    </xf>
    <xf numFmtId="3" fontId="26" fillId="56" borderId="36" xfId="0" applyNumberFormat="1" applyFont="1" applyFill="1" applyBorder="1" applyAlignment="1">
      <alignment/>
    </xf>
    <xf numFmtId="0" fontId="2" fillId="56" borderId="98" xfId="0" applyNumberFormat="1" applyFont="1" applyFill="1" applyBorder="1" applyAlignment="1">
      <alignment/>
    </xf>
    <xf numFmtId="0" fontId="5" fillId="55" borderId="126" xfId="0" applyNumberFormat="1" applyFont="1" applyFill="1" applyBorder="1" applyAlignment="1">
      <alignment horizontal="centerContinuous" vertical="center" wrapText="1"/>
    </xf>
    <xf numFmtId="3" fontId="18" fillId="55" borderId="53" xfId="0" applyNumberFormat="1" applyFont="1" applyFill="1" applyBorder="1" applyAlignment="1">
      <alignment vertical="center"/>
    </xf>
    <xf numFmtId="3" fontId="18" fillId="55" borderId="169" xfId="0" applyNumberFormat="1" applyFont="1" applyFill="1" applyBorder="1" applyAlignment="1">
      <alignment vertical="center"/>
    </xf>
    <xf numFmtId="0" fontId="2" fillId="56" borderId="152" xfId="0" applyNumberFormat="1" applyFont="1" applyFill="1" applyBorder="1" applyAlignment="1">
      <alignment/>
    </xf>
    <xf numFmtId="3" fontId="18" fillId="55" borderId="170" xfId="0" applyNumberFormat="1" applyFont="1" applyFill="1" applyBorder="1" applyAlignment="1">
      <alignment vertical="center"/>
    </xf>
    <xf numFmtId="3" fontId="18" fillId="55" borderId="142" xfId="0" applyNumberFormat="1" applyFont="1" applyFill="1" applyBorder="1" applyAlignment="1">
      <alignment vertical="center"/>
    </xf>
    <xf numFmtId="0" fontId="5" fillId="59" borderId="98" xfId="0" applyNumberFormat="1" applyFont="1" applyFill="1" applyBorder="1" applyAlignment="1">
      <alignment/>
    </xf>
    <xf numFmtId="3" fontId="7" fillId="60" borderId="54" xfId="0" applyNumberFormat="1" applyFont="1" applyFill="1" applyBorder="1" applyAlignment="1">
      <alignment/>
    </xf>
    <xf numFmtId="3" fontId="6" fillId="60" borderId="36" xfId="0" applyNumberFormat="1" applyFont="1" applyFill="1" applyBorder="1" applyAlignment="1">
      <alignment/>
    </xf>
    <xf numFmtId="0" fontId="27" fillId="0" borderId="0" xfId="0" applyNumberFormat="1" applyFont="1" applyAlignment="1">
      <alignment/>
    </xf>
    <xf numFmtId="0" fontId="14" fillId="0" borderId="23" xfId="0" applyNumberFormat="1" applyFont="1" applyBorder="1" applyAlignment="1" applyProtection="1">
      <alignment horizontal="left"/>
      <protection locked="0"/>
    </xf>
    <xf numFmtId="3" fontId="14" fillId="0" borderId="21" xfId="0" applyNumberFormat="1" applyFont="1" applyBorder="1" applyAlignment="1" applyProtection="1">
      <alignment horizontal="center"/>
      <protection locked="0"/>
    </xf>
    <xf numFmtId="3" fontId="14" fillId="0" borderId="21" xfId="0" applyNumberFormat="1" applyFont="1" applyBorder="1" applyAlignment="1" applyProtection="1">
      <alignment horizontal="right"/>
      <protection locked="0"/>
    </xf>
    <xf numFmtId="3" fontId="14" fillId="0" borderId="32" xfId="0" applyNumberFormat="1" applyFont="1" applyBorder="1" applyAlignment="1">
      <alignment/>
    </xf>
    <xf numFmtId="3" fontId="14" fillId="55" borderId="22" xfId="0" applyNumberFormat="1" applyFont="1" applyFill="1" applyBorder="1" applyAlignment="1" applyProtection="1">
      <alignment horizontal="right"/>
      <protection locked="0"/>
    </xf>
    <xf numFmtId="3" fontId="14" fillId="0" borderId="32" xfId="0" applyNumberFormat="1" applyFont="1" applyBorder="1" applyAlignment="1" applyProtection="1">
      <alignment horizontal="right"/>
      <protection locked="0"/>
    </xf>
    <xf numFmtId="0" fontId="8" fillId="0" borderId="23" xfId="0" applyNumberFormat="1" applyFont="1" applyBorder="1" applyAlignment="1">
      <alignment horizontal="right"/>
    </xf>
    <xf numFmtId="3" fontId="8" fillId="0" borderId="38" xfId="0" applyNumberFormat="1" applyFont="1" applyBorder="1" applyAlignment="1">
      <alignment horizontal="right"/>
    </xf>
    <xf numFmtId="0" fontId="2" fillId="0" borderId="23" xfId="0" applyNumberFormat="1" applyFont="1" applyBorder="1" applyAlignment="1">
      <alignment/>
    </xf>
    <xf numFmtId="3" fontId="2" fillId="0" borderId="0" xfId="0" applyNumberFormat="1" applyFont="1" applyBorder="1" applyAlignment="1" applyProtection="1">
      <alignment/>
      <protection locked="0"/>
    </xf>
    <xf numFmtId="3" fontId="14" fillId="0" borderId="21" xfId="0" applyNumberFormat="1" applyFont="1" applyBorder="1" applyAlignment="1">
      <alignment horizontal="right"/>
    </xf>
    <xf numFmtId="0" fontId="16" fillId="0" borderId="21" xfId="0" applyNumberFormat="1" applyFont="1" applyFill="1" applyBorder="1" applyAlignment="1">
      <alignment/>
    </xf>
    <xf numFmtId="0" fontId="6" fillId="0" borderId="21" xfId="0" applyNumberFormat="1" applyFont="1" applyFill="1" applyBorder="1" applyAlignment="1">
      <alignment horizontal="center" wrapText="1"/>
    </xf>
    <xf numFmtId="0" fontId="0" fillId="0" borderId="0" xfId="0" applyNumberFormat="1" applyFont="1" applyFill="1" applyAlignment="1">
      <alignment/>
    </xf>
    <xf numFmtId="0" fontId="3" fillId="0" borderId="39" xfId="0" applyNumberFormat="1" applyFont="1" applyBorder="1" applyAlignment="1">
      <alignment/>
    </xf>
    <xf numFmtId="0" fontId="3" fillId="0" borderId="75" xfId="0" applyNumberFormat="1" applyFont="1" applyBorder="1" applyAlignment="1">
      <alignment/>
    </xf>
    <xf numFmtId="0" fontId="3" fillId="0" borderId="76" xfId="0" applyNumberFormat="1" applyFont="1" applyBorder="1" applyAlignment="1">
      <alignment/>
    </xf>
    <xf numFmtId="0" fontId="3" fillId="0" borderId="79" xfId="0" applyNumberFormat="1" applyFont="1" applyBorder="1" applyAlignment="1">
      <alignment/>
    </xf>
    <xf numFmtId="0" fontId="3" fillId="0" borderId="31" xfId="0" applyNumberFormat="1" applyFont="1" applyBorder="1" applyAlignment="1">
      <alignment/>
    </xf>
    <xf numFmtId="0" fontId="2" fillId="0" borderId="75" xfId="0" applyNumberFormat="1" applyFont="1" applyBorder="1" applyAlignment="1">
      <alignment/>
    </xf>
    <xf numFmtId="3" fontId="2" fillId="0" borderId="76" xfId="0" applyNumberFormat="1" applyFont="1" applyBorder="1" applyAlignment="1" applyProtection="1">
      <alignment/>
      <protection locked="0"/>
    </xf>
    <xf numFmtId="0" fontId="2" fillId="0" borderId="79" xfId="0" applyNumberFormat="1" applyFont="1" applyBorder="1" applyAlignment="1">
      <alignment/>
    </xf>
    <xf numFmtId="3" fontId="2" fillId="0" borderId="31" xfId="0" applyNumberFormat="1" applyFont="1" applyBorder="1" applyAlignment="1" applyProtection="1">
      <alignment/>
      <protection locked="0"/>
    </xf>
    <xf numFmtId="0" fontId="8" fillId="0" borderId="108" xfId="0" applyNumberFormat="1" applyFont="1" applyBorder="1" applyAlignment="1">
      <alignment/>
    </xf>
    <xf numFmtId="0" fontId="8" fillId="0" borderId="0" xfId="100" applyNumberFormat="1" applyFont="1" applyFill="1" applyBorder="1" applyAlignment="1">
      <alignment vertical="center"/>
      <protection/>
    </xf>
    <xf numFmtId="0" fontId="8" fillId="0" borderId="45" xfId="100" applyNumberFormat="1" applyFont="1" applyFill="1" applyBorder="1" applyAlignment="1">
      <alignment vertical="center"/>
      <protection/>
    </xf>
    <xf numFmtId="0" fontId="3" fillId="0" borderId="0" xfId="100" applyNumberFormat="1" applyFont="1" applyFill="1" applyAlignment="1">
      <alignment/>
      <protection/>
    </xf>
    <xf numFmtId="3" fontId="6" fillId="0" borderId="36" xfId="0" applyNumberFormat="1" applyFont="1" applyFill="1" applyBorder="1" applyAlignment="1">
      <alignment/>
    </xf>
    <xf numFmtId="3" fontId="6" fillId="0" borderId="171" xfId="0" applyNumberFormat="1" applyFont="1" applyFill="1" applyBorder="1" applyAlignment="1">
      <alignment/>
    </xf>
    <xf numFmtId="0" fontId="0" fillId="0" borderId="111" xfId="0" applyFill="1" applyBorder="1" applyAlignment="1">
      <alignment wrapText="1"/>
    </xf>
    <xf numFmtId="0" fontId="7" fillId="0" borderId="24" xfId="0" applyNumberFormat="1" applyFont="1" applyFill="1" applyBorder="1" applyAlignment="1">
      <alignment wrapText="1"/>
    </xf>
    <xf numFmtId="0" fontId="14" fillId="0" borderId="0" xfId="0" applyNumberFormat="1" applyFont="1" applyFill="1" applyAlignment="1">
      <alignment wrapText="1"/>
    </xf>
    <xf numFmtId="3" fontId="6" fillId="0" borderId="21" xfId="0" applyNumberFormat="1" applyFont="1" applyFill="1" applyBorder="1" applyAlignment="1">
      <alignment horizontal="right"/>
    </xf>
    <xf numFmtId="3" fontId="6" fillId="0" borderId="106" xfId="0" applyNumberFormat="1" applyFont="1" applyFill="1" applyBorder="1" applyAlignment="1">
      <alignment horizontal="right"/>
    </xf>
    <xf numFmtId="3" fontId="6" fillId="0" borderId="42" xfId="0" applyNumberFormat="1" applyFont="1" applyFill="1" applyBorder="1" applyAlignment="1">
      <alignment horizontal="center"/>
    </xf>
    <xf numFmtId="3" fontId="6" fillId="0" borderId="42" xfId="0" applyNumberFormat="1" applyFont="1" applyFill="1" applyBorder="1" applyAlignment="1" applyProtection="1">
      <alignment horizontal="right"/>
      <protection locked="0"/>
    </xf>
    <xf numFmtId="3" fontId="6" fillId="0" borderId="46" xfId="0" applyNumberFormat="1" applyFont="1" applyFill="1" applyBorder="1" applyAlignment="1">
      <alignment/>
    </xf>
    <xf numFmtId="3" fontId="7" fillId="0" borderId="54" xfId="0" applyNumberFormat="1" applyFont="1" applyFill="1" applyBorder="1" applyAlignment="1">
      <alignment horizontal="right"/>
    </xf>
    <xf numFmtId="0" fontId="7" fillId="0" borderId="0" xfId="100" applyNumberFormat="1" applyFont="1" applyFill="1" applyAlignment="1">
      <alignment/>
      <protection/>
    </xf>
    <xf numFmtId="0" fontId="0" fillId="0" borderId="0" xfId="100" applyFont="1" applyFill="1">
      <alignment/>
      <protection/>
    </xf>
    <xf numFmtId="0" fontId="27" fillId="0" borderId="0" xfId="100" applyNumberFormat="1" applyFont="1" applyFill="1" applyAlignment="1">
      <alignment/>
      <protection/>
    </xf>
    <xf numFmtId="0" fontId="5" fillId="0" borderId="21" xfId="100" applyNumberFormat="1" applyFont="1" applyFill="1" applyBorder="1" applyAlignment="1">
      <alignment horizontal="centerContinuous"/>
      <protection/>
    </xf>
    <xf numFmtId="0" fontId="5" fillId="0" borderId="36" xfId="100" applyNumberFormat="1" applyFont="1" applyFill="1" applyBorder="1" applyAlignment="1">
      <alignment horizontal="centerContinuous"/>
      <protection/>
    </xf>
    <xf numFmtId="0" fontId="28" fillId="0" borderId="0" xfId="100" applyNumberFormat="1" applyFont="1" applyFill="1" applyBorder="1" applyAlignment="1">
      <alignment horizontal="left" wrapText="1" indent="1"/>
      <protection/>
    </xf>
    <xf numFmtId="3" fontId="6" fillId="0" borderId="21" xfId="100" applyNumberFormat="1" applyFont="1" applyFill="1" applyBorder="1" applyAlignment="1">
      <alignment/>
      <protection/>
    </xf>
    <xf numFmtId="0" fontId="28" fillId="0" borderId="172" xfId="100" applyNumberFormat="1" applyFont="1" applyFill="1" applyBorder="1" applyAlignment="1">
      <alignment/>
      <protection/>
    </xf>
    <xf numFmtId="3" fontId="6" fillId="0" borderId="42" xfId="100" applyNumberFormat="1" applyFont="1" applyFill="1" applyBorder="1" applyAlignment="1" applyProtection="1">
      <alignment horizontal="right"/>
      <protection locked="0"/>
    </xf>
    <xf numFmtId="3" fontId="6" fillId="0" borderId="36" xfId="100" applyNumberFormat="1" applyFont="1" applyFill="1" applyBorder="1" applyAlignment="1">
      <alignment/>
      <protection/>
    </xf>
    <xf numFmtId="0" fontId="27" fillId="0" borderId="0" xfId="100" applyNumberFormat="1" applyFont="1" applyFill="1" applyAlignment="1">
      <alignment wrapText="1"/>
      <protection/>
    </xf>
    <xf numFmtId="3" fontId="7" fillId="0" borderId="173" xfId="100" applyNumberFormat="1" applyFont="1" applyFill="1" applyBorder="1" applyAlignment="1">
      <alignment horizontal="right"/>
      <protection/>
    </xf>
    <xf numFmtId="3" fontId="6" fillId="0" borderId="127" xfId="100" applyNumberFormat="1" applyFont="1" applyFill="1" applyBorder="1" applyAlignment="1">
      <alignment/>
      <protection/>
    </xf>
    <xf numFmtId="3" fontId="6" fillId="0" borderId="21" xfId="100" applyNumberFormat="1" applyFont="1" applyFill="1" applyBorder="1" applyAlignment="1">
      <alignment horizontal="center"/>
      <protection/>
    </xf>
    <xf numFmtId="3" fontId="6" fillId="0" borderId="38" xfId="100" applyNumberFormat="1" applyFont="1" applyFill="1" applyBorder="1" applyAlignment="1">
      <alignment/>
      <protection/>
    </xf>
    <xf numFmtId="0" fontId="2" fillId="0" borderId="20" xfId="100" applyNumberFormat="1" applyFont="1" applyFill="1" applyBorder="1" applyAlignment="1">
      <alignment/>
      <protection/>
    </xf>
    <xf numFmtId="0" fontId="6" fillId="0" borderId="78" xfId="0" applyNumberFormat="1" applyFont="1" applyFill="1" applyBorder="1" applyAlignment="1">
      <alignment wrapText="1"/>
    </xf>
    <xf numFmtId="3" fontId="6" fillId="0" borderId="23" xfId="0" applyNumberFormat="1" applyFont="1" applyFill="1" applyBorder="1" applyAlignment="1" applyProtection="1">
      <alignment horizontal="right"/>
      <protection locked="0"/>
    </xf>
    <xf numFmtId="3" fontId="6" fillId="0" borderId="174" xfId="0" applyNumberFormat="1" applyFont="1" applyFill="1" applyBorder="1" applyAlignment="1" applyProtection="1">
      <alignment horizontal="right"/>
      <protection locked="0"/>
    </xf>
    <xf numFmtId="3" fontId="6" fillId="0" borderId="123" xfId="0" applyNumberFormat="1" applyFont="1" applyFill="1" applyBorder="1" applyAlignment="1">
      <alignment horizontal="right"/>
    </xf>
    <xf numFmtId="3" fontId="6" fillId="0" borderId="43" xfId="0" applyNumberFormat="1" applyFont="1" applyFill="1" applyBorder="1" applyAlignment="1">
      <alignment horizontal="right"/>
    </xf>
    <xf numFmtId="0" fontId="6" fillId="0" borderId="129" xfId="0" applyNumberFormat="1" applyFont="1" applyFill="1" applyBorder="1" applyAlignment="1" applyProtection="1">
      <alignment wrapText="1"/>
      <protection locked="0"/>
    </xf>
    <xf numFmtId="3" fontId="6" fillId="0" borderId="123" xfId="0" applyNumberFormat="1" applyFont="1" applyFill="1" applyBorder="1" applyAlignment="1" applyProtection="1">
      <alignment horizontal="right"/>
      <protection locked="0"/>
    </xf>
    <xf numFmtId="3" fontId="6" fillId="0" borderId="43" xfId="0" applyNumberFormat="1" applyFont="1" applyFill="1" applyBorder="1" applyAlignment="1" applyProtection="1">
      <alignment horizontal="right"/>
      <protection locked="0"/>
    </xf>
    <xf numFmtId="3" fontId="6" fillId="0" borderId="175" xfId="0" applyNumberFormat="1" applyFont="1" applyFill="1" applyBorder="1" applyAlignment="1">
      <alignment horizontal="right"/>
    </xf>
    <xf numFmtId="3" fontId="6" fillId="0" borderId="53" xfId="0" applyNumberFormat="1" applyFont="1" applyFill="1" applyBorder="1" applyAlignment="1">
      <alignment horizontal="right"/>
    </xf>
    <xf numFmtId="0" fontId="0" fillId="0" borderId="0" xfId="0" applyFont="1" applyAlignment="1">
      <alignment horizontal="center" wrapText="1"/>
    </xf>
    <xf numFmtId="3" fontId="32" fillId="0" borderId="0" xfId="0" applyNumberFormat="1" applyFont="1" applyBorder="1" applyAlignment="1">
      <alignment horizontal="right"/>
    </xf>
    <xf numFmtId="0" fontId="24" fillId="56" borderId="0" xfId="0" applyNumberFormat="1" applyFont="1" applyFill="1" applyAlignment="1">
      <alignment horizontal="centerContinuous"/>
    </xf>
    <xf numFmtId="0" fontId="0" fillId="0" borderId="0" xfId="0" applyNumberFormat="1" applyFont="1" applyAlignment="1">
      <alignment horizontal="centerContinuous"/>
    </xf>
    <xf numFmtId="0" fontId="0" fillId="0" borderId="0" xfId="0" applyFont="1" applyAlignment="1">
      <alignment horizontal="center"/>
    </xf>
    <xf numFmtId="3" fontId="32" fillId="0" borderId="0" xfId="0" applyNumberFormat="1" applyFont="1" applyFill="1" applyBorder="1" applyAlignment="1" applyProtection="1">
      <alignment horizontal="right"/>
      <protection locked="0"/>
    </xf>
    <xf numFmtId="3" fontId="31" fillId="0" borderId="0" xfId="0" applyNumberFormat="1" applyFont="1" applyFill="1" applyBorder="1" applyAlignment="1">
      <alignment horizontal="right"/>
    </xf>
    <xf numFmtId="3" fontId="32" fillId="0" borderId="0" xfId="0" applyNumberFormat="1" applyFont="1" applyBorder="1" applyAlignment="1" applyProtection="1">
      <alignment horizontal="right"/>
      <protection locked="0"/>
    </xf>
    <xf numFmtId="0" fontId="32" fillId="0" borderId="0" xfId="0" applyNumberFormat="1" applyFont="1" applyFill="1" applyAlignment="1" applyProtection="1" quotePrefix="1">
      <alignment/>
      <protection locked="0"/>
    </xf>
    <xf numFmtId="0" fontId="32" fillId="0" borderId="0" xfId="0" applyNumberFormat="1" applyFont="1" applyFill="1" applyBorder="1" applyAlignment="1">
      <alignment horizontal="center"/>
    </xf>
    <xf numFmtId="0" fontId="32" fillId="0" borderId="38" xfId="0" applyNumberFormat="1" applyFont="1" applyFill="1" applyBorder="1" applyAlignment="1">
      <alignment horizontal="center"/>
    </xf>
    <xf numFmtId="0" fontId="32" fillId="0" borderId="0" xfId="0" applyNumberFormat="1" applyFont="1" applyFill="1" applyAlignment="1" applyProtection="1" quotePrefix="1">
      <alignment horizontal="left" indent="1"/>
      <protection locked="0"/>
    </xf>
    <xf numFmtId="0" fontId="31" fillId="0" borderId="0" xfId="0" applyNumberFormat="1" applyFont="1" applyFill="1" applyAlignment="1" applyProtection="1">
      <alignment/>
      <protection locked="0"/>
    </xf>
    <xf numFmtId="3" fontId="31" fillId="0" borderId="0" xfId="0" applyNumberFormat="1" applyFont="1" applyFill="1" applyBorder="1" applyAlignment="1" applyProtection="1">
      <alignment horizontal="right"/>
      <protection locked="0"/>
    </xf>
    <xf numFmtId="3" fontId="12" fillId="0" borderId="0" xfId="0" applyNumberFormat="1" applyFont="1" applyFill="1" applyBorder="1" applyAlignment="1">
      <alignment horizontal="center"/>
    </xf>
    <xf numFmtId="0" fontId="31" fillId="0" borderId="0" xfId="0" applyNumberFormat="1" applyFont="1" applyBorder="1" applyAlignment="1">
      <alignment horizontal="center" vertical="center" wrapText="1"/>
    </xf>
    <xf numFmtId="3" fontId="31" fillId="0" borderId="0" xfId="0" applyNumberFormat="1" applyFont="1" applyBorder="1" applyAlignment="1" applyProtection="1">
      <alignment horizontal="right"/>
      <protection locked="0"/>
    </xf>
    <xf numFmtId="3" fontId="32" fillId="0" borderId="0" xfId="0" applyNumberFormat="1" applyFont="1" applyFill="1" applyBorder="1" applyAlignment="1">
      <alignment horizontal="right"/>
    </xf>
    <xf numFmtId="0" fontId="32" fillId="0" borderId="0" xfId="0" applyNumberFormat="1" applyFont="1" applyFill="1" applyAlignment="1" applyProtection="1" quotePrefix="1">
      <alignment wrapText="1"/>
      <protection locked="0"/>
    </xf>
    <xf numFmtId="0" fontId="60" fillId="0" borderId="0" xfId="0" applyNumberFormat="1" applyFont="1" applyAlignment="1" applyProtection="1">
      <alignment vertical="center"/>
      <protection locked="0"/>
    </xf>
    <xf numFmtId="3" fontId="32" fillId="0" borderId="38" xfId="0" applyNumberFormat="1" applyFont="1" applyFill="1" applyBorder="1" applyAlignment="1" applyProtection="1">
      <alignment horizontal="right"/>
      <protection locked="0"/>
    </xf>
    <xf numFmtId="0" fontId="31" fillId="0" borderId="0" xfId="102" applyNumberFormat="1" applyFont="1" applyFill="1" applyAlignment="1" applyProtection="1">
      <alignment/>
      <protection locked="0"/>
    </xf>
    <xf numFmtId="0" fontId="32" fillId="0" borderId="0" xfId="100" applyFont="1" applyFill="1">
      <alignment/>
      <protection/>
    </xf>
    <xf numFmtId="37" fontId="31" fillId="0" borderId="0" xfId="76" applyNumberFormat="1" applyFont="1" applyFill="1" applyBorder="1" applyAlignment="1" applyProtection="1">
      <alignment horizontal="right"/>
      <protection/>
    </xf>
    <xf numFmtId="3" fontId="31" fillId="0" borderId="0" xfId="100" applyNumberFormat="1" applyFont="1" applyFill="1" applyBorder="1" applyAlignment="1" applyProtection="1">
      <alignment horizontal="right"/>
      <protection locked="0"/>
    </xf>
    <xf numFmtId="0" fontId="31" fillId="0" borderId="0" xfId="0" applyNumberFormat="1" applyFont="1" applyFill="1" applyAlignment="1" applyProtection="1">
      <alignment horizontal="left"/>
      <protection locked="0"/>
    </xf>
    <xf numFmtId="0" fontId="32" fillId="56" borderId="0" xfId="0" applyNumberFormat="1" applyFont="1" applyFill="1" applyAlignment="1">
      <alignment horizontal="centerContinuous"/>
    </xf>
    <xf numFmtId="0" fontId="32" fillId="0" borderId="38" xfId="0" applyNumberFormat="1" applyFont="1" applyFill="1" applyBorder="1" applyAlignment="1">
      <alignment horizontal="center" vertical="center" wrapText="1"/>
    </xf>
    <xf numFmtId="0" fontId="32" fillId="0" borderId="0" xfId="0" applyNumberFormat="1" applyFont="1" applyFill="1" applyBorder="1" applyAlignment="1">
      <alignment horizontal="center" vertical="center" wrapText="1"/>
    </xf>
    <xf numFmtId="0" fontId="32" fillId="0" borderId="0" xfId="0" applyNumberFormat="1" applyFont="1" applyFill="1" applyBorder="1" applyAlignment="1">
      <alignment horizontal="left" vertical="center"/>
    </xf>
    <xf numFmtId="0" fontId="32" fillId="0" borderId="0" xfId="0" applyNumberFormat="1" applyFont="1" applyFill="1" applyBorder="1" applyAlignment="1">
      <alignment horizontal="left" vertical="center" wrapText="1"/>
    </xf>
    <xf numFmtId="3" fontId="32" fillId="0" borderId="38" xfId="0" applyNumberFormat="1" applyFont="1" applyFill="1" applyBorder="1" applyAlignment="1">
      <alignment horizontal="right"/>
    </xf>
    <xf numFmtId="0" fontId="25" fillId="0" borderId="0" xfId="0" applyNumberFormat="1" applyFont="1" applyFill="1" applyBorder="1" applyAlignment="1">
      <alignment/>
    </xf>
    <xf numFmtId="0" fontId="26" fillId="56" borderId="0" xfId="0" applyNumberFormat="1" applyFont="1" applyFill="1" applyBorder="1" applyAlignment="1">
      <alignment/>
    </xf>
    <xf numFmtId="0" fontId="0" fillId="56" borderId="0" xfId="0" applyNumberFormat="1" applyFont="1" applyFill="1" applyAlignment="1">
      <alignment/>
    </xf>
    <xf numFmtId="3" fontId="32" fillId="0" borderId="0" xfId="0" applyNumberFormat="1" applyFont="1" applyFill="1" applyBorder="1" applyAlignment="1" applyProtection="1">
      <alignment horizontal="right" wrapText="1"/>
      <protection locked="0"/>
    </xf>
    <xf numFmtId="0" fontId="6" fillId="0" borderId="0" xfId="0" applyNumberFormat="1" applyFont="1" applyFill="1" applyAlignment="1">
      <alignment horizontal="center" vertical="center" wrapText="1" shrinkToFit="1"/>
    </xf>
    <xf numFmtId="184" fontId="43" fillId="0" borderId="0" xfId="0" applyNumberFormat="1" applyFont="1" applyFill="1" applyAlignment="1" applyProtection="1">
      <alignment horizontal="left"/>
      <protection locked="0"/>
    </xf>
    <xf numFmtId="49" fontId="7" fillId="0" borderId="0" xfId="0" applyNumberFormat="1" applyFont="1" applyFill="1" applyAlignment="1">
      <alignment horizontal="center"/>
    </xf>
    <xf numFmtId="49" fontId="6" fillId="0" borderId="0" xfId="0" applyNumberFormat="1" applyFont="1" applyFill="1" applyAlignment="1">
      <alignment/>
    </xf>
    <xf numFmtId="0" fontId="33" fillId="0" borderId="0" xfId="0" applyNumberFormat="1" applyFont="1" applyFill="1" applyAlignment="1">
      <alignment/>
    </xf>
    <xf numFmtId="49" fontId="64" fillId="0" borderId="0" xfId="0" applyNumberFormat="1" applyFont="1" applyFill="1" applyAlignment="1">
      <alignment horizontal="center"/>
    </xf>
    <xf numFmtId="0" fontId="5" fillId="0" borderId="52" xfId="0" applyNumberFormat="1" applyFont="1" applyFill="1" applyBorder="1" applyAlignment="1">
      <alignment/>
    </xf>
    <xf numFmtId="0" fontId="7" fillId="0" borderId="0" xfId="0" applyNumberFormat="1" applyFont="1" applyFill="1" applyAlignment="1" applyProtection="1">
      <alignment/>
      <protection locked="0"/>
    </xf>
    <xf numFmtId="0" fontId="7" fillId="0" borderId="19" xfId="0" applyNumberFormat="1" applyFont="1" applyFill="1" applyBorder="1" applyAlignment="1">
      <alignment/>
    </xf>
    <xf numFmtId="0" fontId="7" fillId="0" borderId="102" xfId="0" applyNumberFormat="1" applyFont="1" applyFill="1" applyBorder="1" applyAlignment="1">
      <alignment/>
    </xf>
    <xf numFmtId="1" fontId="6" fillId="55" borderId="21" xfId="0" applyNumberFormat="1" applyFont="1" applyFill="1" applyBorder="1" applyAlignment="1" applyProtection="1">
      <alignment horizontal="center"/>
      <protection locked="0"/>
    </xf>
    <xf numFmtId="1" fontId="6" fillId="59" borderId="36" xfId="0" applyNumberFormat="1" applyFont="1" applyFill="1" applyBorder="1" applyAlignment="1">
      <alignment horizontal="center"/>
    </xf>
    <xf numFmtId="0" fontId="8" fillId="0" borderId="120" xfId="100" applyNumberFormat="1" applyFont="1" applyFill="1" applyBorder="1" applyAlignment="1" applyProtection="1">
      <alignment horizontal="left"/>
      <protection locked="0"/>
    </xf>
    <xf numFmtId="0" fontId="32" fillId="0" borderId="77" xfId="100" applyNumberFormat="1" applyFont="1" applyFill="1" applyBorder="1" applyAlignment="1">
      <alignment horizontal="center" wrapText="1"/>
      <protection/>
    </xf>
    <xf numFmtId="0" fontId="0" fillId="0" borderId="0" xfId="100" applyNumberFormat="1" applyFont="1" applyFill="1" applyBorder="1" applyAlignment="1">
      <alignment/>
      <protection/>
    </xf>
    <xf numFmtId="0" fontId="32" fillId="0" borderId="0" xfId="100" applyNumberFormat="1" applyFont="1" applyFill="1" applyBorder="1" applyAlignment="1">
      <alignment/>
      <protection/>
    </xf>
    <xf numFmtId="0" fontId="32" fillId="0" borderId="0" xfId="0" applyFont="1" applyFill="1" applyBorder="1" applyAlignment="1">
      <alignment horizontal="left" indent="3"/>
    </xf>
    <xf numFmtId="0" fontId="24" fillId="0" borderId="0" xfId="0" applyNumberFormat="1" applyFont="1" applyFill="1" applyAlignment="1">
      <alignment/>
    </xf>
    <xf numFmtId="0" fontId="25" fillId="0" borderId="0" xfId="0" applyNumberFormat="1" applyFont="1" applyFill="1" applyAlignment="1">
      <alignment/>
    </xf>
    <xf numFmtId="0" fontId="32" fillId="0" borderId="0" xfId="100" applyNumberFormat="1" applyFont="1" applyFill="1" applyBorder="1" applyAlignment="1">
      <alignment horizontal="center"/>
      <protection/>
    </xf>
    <xf numFmtId="0" fontId="41" fillId="0" borderId="0" xfId="0" applyNumberFormat="1" applyFont="1" applyFill="1" applyAlignment="1">
      <alignment/>
    </xf>
    <xf numFmtId="0" fontId="60" fillId="0" borderId="0" xfId="0" applyNumberFormat="1" applyFont="1" applyFill="1" applyAlignment="1">
      <alignment vertical="center"/>
    </xf>
    <xf numFmtId="0" fontId="11" fillId="0" borderId="0" xfId="0" applyNumberFormat="1" applyFont="1" applyFill="1" applyAlignment="1">
      <alignment/>
    </xf>
    <xf numFmtId="0" fontId="27" fillId="0" borderId="0" xfId="0" applyNumberFormat="1" applyFont="1" applyFill="1" applyAlignment="1">
      <alignment/>
    </xf>
    <xf numFmtId="0" fontId="32" fillId="0" borderId="0" xfId="0" applyNumberFormat="1" applyFont="1" applyFill="1" applyAlignment="1" applyProtection="1">
      <alignment horizontal="left" indent="3"/>
      <protection locked="0"/>
    </xf>
    <xf numFmtId="0" fontId="32" fillId="0" borderId="0" xfId="0" applyNumberFormat="1" applyFont="1" applyFill="1" applyAlignment="1" applyProtection="1" quotePrefix="1">
      <alignment horizontal="left" indent="4"/>
      <protection locked="0"/>
    </xf>
    <xf numFmtId="0" fontId="32" fillId="0" borderId="0" xfId="0" applyNumberFormat="1" applyFont="1" applyFill="1" applyBorder="1" applyAlignment="1" applyProtection="1" quotePrefix="1">
      <alignment horizontal="left" indent="4"/>
      <protection locked="0"/>
    </xf>
    <xf numFmtId="0" fontId="32" fillId="0" borderId="0" xfId="0" applyNumberFormat="1" applyFont="1" applyFill="1" applyAlignment="1" applyProtection="1">
      <alignment horizontal="center"/>
      <protection locked="0"/>
    </xf>
    <xf numFmtId="0" fontId="31" fillId="0" borderId="108" xfId="0" applyNumberFormat="1" applyFont="1" applyFill="1" applyBorder="1" applyAlignment="1">
      <alignment horizontal="center" vertical="center" wrapText="1"/>
    </xf>
    <xf numFmtId="0" fontId="39" fillId="0" borderId="0" xfId="0" applyNumberFormat="1" applyFont="1" applyFill="1" applyBorder="1" applyAlignment="1">
      <alignment horizontal="center" vertical="center" wrapText="1"/>
    </xf>
    <xf numFmtId="0" fontId="31" fillId="0" borderId="38" xfId="0" applyNumberFormat="1" applyFont="1" applyFill="1" applyBorder="1" applyAlignment="1">
      <alignment horizontal="center" vertical="center" wrapText="1"/>
    </xf>
    <xf numFmtId="0" fontId="32" fillId="0" borderId="0" xfId="0" applyNumberFormat="1" applyFont="1" applyFill="1" applyAlignment="1" applyProtection="1">
      <alignment horizontal="left" indent="1"/>
      <protection locked="0"/>
    </xf>
    <xf numFmtId="3" fontId="32" fillId="0" borderId="108" xfId="0" applyNumberFormat="1" applyFont="1" applyFill="1" applyBorder="1" applyAlignment="1" applyProtection="1">
      <alignment horizontal="right"/>
      <protection locked="0"/>
    </xf>
    <xf numFmtId="0" fontId="32" fillId="0" borderId="0" xfId="0" applyNumberFormat="1" applyFont="1" applyFill="1" applyAlignment="1" applyProtection="1">
      <alignment horizontal="left" wrapText="1" indent="1"/>
      <protection locked="0"/>
    </xf>
    <xf numFmtId="3" fontId="32" fillId="0" borderId="71" xfId="0" applyNumberFormat="1" applyFont="1" applyFill="1" applyBorder="1" applyAlignment="1" applyProtection="1">
      <alignment horizontal="right"/>
      <protection locked="0"/>
    </xf>
    <xf numFmtId="3" fontId="32" fillId="0" borderId="75" xfId="0" applyNumberFormat="1" applyFont="1" applyFill="1" applyBorder="1" applyAlignment="1" applyProtection="1">
      <alignment horizontal="right"/>
      <protection locked="0"/>
    </xf>
    <xf numFmtId="3" fontId="31" fillId="0" borderId="53" xfId="0" applyNumberFormat="1" applyFont="1" applyFill="1" applyBorder="1" applyAlignment="1">
      <alignment horizontal="right"/>
    </xf>
    <xf numFmtId="0" fontId="32" fillId="0" borderId="0" xfId="0" applyNumberFormat="1" applyFont="1" applyFill="1" applyAlignment="1" applyProtection="1">
      <alignment/>
      <protection locked="0"/>
    </xf>
    <xf numFmtId="3" fontId="32" fillId="0" borderId="38" xfId="0" applyNumberFormat="1" applyFont="1" applyFill="1" applyBorder="1" applyAlignment="1">
      <alignment/>
    </xf>
    <xf numFmtId="3" fontId="32" fillId="0" borderId="71" xfId="0" applyNumberFormat="1" applyFont="1" applyFill="1" applyBorder="1" applyAlignment="1">
      <alignment/>
    </xf>
    <xf numFmtId="0" fontId="32" fillId="0" borderId="98" xfId="0" applyNumberFormat="1" applyFont="1" applyFill="1" applyBorder="1" applyAlignment="1" applyProtection="1">
      <alignment horizontal="left" indent="1"/>
      <protection locked="0"/>
    </xf>
    <xf numFmtId="0" fontId="31" fillId="0" borderId="98" xfId="0" applyNumberFormat="1" applyFont="1" applyFill="1" applyBorder="1" applyAlignment="1" applyProtection="1">
      <alignment horizontal="left"/>
      <protection locked="0"/>
    </xf>
    <xf numFmtId="3" fontId="32" fillId="0" borderId="98" xfId="0" applyNumberFormat="1" applyFont="1" applyFill="1" applyBorder="1" applyAlignment="1" applyProtection="1">
      <alignment horizontal="right"/>
      <protection locked="0"/>
    </xf>
    <xf numFmtId="0" fontId="60" fillId="0" borderId="0" xfId="102" applyNumberFormat="1" applyFont="1" applyFill="1" applyAlignment="1">
      <alignment vertical="center"/>
      <protection/>
    </xf>
    <xf numFmtId="0" fontId="31" fillId="0" borderId="0" xfId="102" applyNumberFormat="1" applyFont="1" applyFill="1" applyAlignment="1" applyProtection="1">
      <alignment horizontal="left"/>
      <protection locked="0"/>
    </xf>
    <xf numFmtId="3" fontId="32" fillId="0" borderId="0" xfId="102" applyNumberFormat="1" applyFont="1" applyFill="1" applyBorder="1" applyAlignment="1" applyProtection="1">
      <alignment horizontal="right"/>
      <protection locked="0"/>
    </xf>
    <xf numFmtId="0" fontId="39" fillId="0" borderId="0" xfId="100" applyNumberFormat="1" applyFont="1" applyFill="1" applyBorder="1" applyAlignment="1">
      <alignment horizontal="center" vertical="center" wrapText="1"/>
      <protection/>
    </xf>
    <xf numFmtId="0" fontId="32" fillId="0" borderId="0" xfId="102" applyNumberFormat="1" applyFont="1" applyFill="1" applyAlignment="1" applyProtection="1">
      <alignment horizontal="left" indent="1"/>
      <protection locked="0"/>
    </xf>
    <xf numFmtId="0" fontId="27" fillId="0" borderId="0" xfId="102" applyNumberFormat="1" applyFont="1" applyFill="1" applyAlignment="1">
      <alignment vertical="center"/>
      <protection/>
    </xf>
    <xf numFmtId="37" fontId="31" fillId="0" borderId="108" xfId="102" applyNumberFormat="1" applyFont="1" applyFill="1" applyBorder="1" applyAlignment="1">
      <alignment horizontal="center" vertical="center" wrapText="1"/>
      <protection/>
    </xf>
    <xf numFmtId="0" fontId="31" fillId="0" borderId="0" xfId="102" applyNumberFormat="1" applyFont="1" applyFill="1" applyAlignment="1">
      <alignment vertical="center"/>
      <protection/>
    </xf>
    <xf numFmtId="37" fontId="31" fillId="0" borderId="38" xfId="102" applyNumberFormat="1" applyFont="1" applyFill="1" applyBorder="1" applyAlignment="1">
      <alignment horizontal="center" vertical="center" wrapText="1"/>
      <protection/>
    </xf>
    <xf numFmtId="37" fontId="32" fillId="0" borderId="38" xfId="76" applyNumberFormat="1" applyFont="1" applyFill="1" applyBorder="1" applyAlignment="1" applyProtection="1">
      <alignment wrapText="1"/>
      <protection locked="0"/>
    </xf>
    <xf numFmtId="37" fontId="32" fillId="0" borderId="38" xfId="76" applyNumberFormat="1" applyFont="1" applyFill="1" applyBorder="1" applyAlignment="1" applyProtection="1">
      <alignment/>
      <protection locked="0"/>
    </xf>
    <xf numFmtId="37" fontId="32" fillId="0" borderId="38" xfId="76" applyNumberFormat="1" applyFont="1" applyFill="1" applyBorder="1" applyAlignment="1" applyProtection="1">
      <alignment horizontal="right"/>
      <protection/>
    </xf>
    <xf numFmtId="192" fontId="32" fillId="0" borderId="0" xfId="72" applyNumberFormat="1" applyFont="1" applyFill="1" applyAlignment="1" applyProtection="1">
      <alignment horizontal="left" indent="2"/>
      <protection locked="0"/>
    </xf>
    <xf numFmtId="192" fontId="38" fillId="0" borderId="0" xfId="72" applyNumberFormat="1" applyFont="1" applyFill="1" applyAlignment="1">
      <alignment/>
    </xf>
    <xf numFmtId="37" fontId="32" fillId="0" borderId="38" xfId="76" applyNumberFormat="1" applyFont="1" applyFill="1" applyBorder="1" applyAlignment="1">
      <alignment/>
    </xf>
    <xf numFmtId="37" fontId="32" fillId="0" borderId="108" xfId="76" applyNumberFormat="1" applyFont="1" applyFill="1" applyBorder="1" applyAlignment="1">
      <alignment/>
    </xf>
    <xf numFmtId="37" fontId="32" fillId="0" borderId="73" xfId="76" applyNumberFormat="1" applyFont="1" applyFill="1" applyBorder="1" applyAlignment="1">
      <alignment/>
    </xf>
    <xf numFmtId="37" fontId="32" fillId="0" borderId="39" xfId="76" applyNumberFormat="1" applyFont="1" applyFill="1" applyBorder="1" applyAlignment="1">
      <alignment/>
    </xf>
    <xf numFmtId="192" fontId="32" fillId="0" borderId="0" xfId="72" applyNumberFormat="1" applyFont="1" applyFill="1" applyAlignment="1" applyProtection="1">
      <alignment horizontal="left" indent="3"/>
      <protection locked="0"/>
    </xf>
    <xf numFmtId="37" fontId="32" fillId="0" borderId="38" xfId="76" applyNumberFormat="1" applyFont="1" applyFill="1" applyBorder="1" applyAlignment="1" applyProtection="1">
      <alignment/>
      <protection/>
    </xf>
    <xf numFmtId="192" fontId="27" fillId="0" borderId="0" xfId="72" applyNumberFormat="1" applyFont="1" applyFill="1" applyAlignment="1">
      <alignment/>
    </xf>
    <xf numFmtId="0" fontId="38" fillId="0" borderId="0" xfId="100" applyNumberFormat="1" applyFont="1" applyFill="1" applyAlignment="1" applyProtection="1">
      <alignment horizontal="center"/>
      <protection locked="0"/>
    </xf>
    <xf numFmtId="0" fontId="73" fillId="0" borderId="0" xfId="100" applyNumberFormat="1" applyFont="1" applyFill="1" applyAlignment="1" applyProtection="1">
      <alignment horizontal="left"/>
      <protection locked="0"/>
    </xf>
    <xf numFmtId="0" fontId="32" fillId="0" borderId="0" xfId="100" applyNumberFormat="1" applyFont="1" applyFill="1" applyAlignment="1" applyProtection="1">
      <alignment horizontal="center"/>
      <protection locked="0"/>
    </xf>
    <xf numFmtId="37" fontId="32" fillId="0" borderId="38" xfId="76" applyNumberFormat="1" applyFont="1" applyFill="1" applyBorder="1" applyAlignment="1" applyProtection="1">
      <alignment horizontal="right"/>
      <protection locked="0"/>
    </xf>
    <xf numFmtId="192" fontId="32" fillId="0" borderId="0" xfId="76" applyNumberFormat="1" applyFont="1" applyFill="1" applyAlignment="1">
      <alignment/>
    </xf>
    <xf numFmtId="0" fontId="32" fillId="0" borderId="0" xfId="102" applyNumberFormat="1" applyFont="1" applyFill="1" applyAlignment="1" applyProtection="1">
      <alignment horizontal="center"/>
      <protection locked="0"/>
    </xf>
    <xf numFmtId="37" fontId="32" fillId="0" borderId="0" xfId="76" applyNumberFormat="1" applyFont="1" applyFill="1" applyBorder="1" applyAlignment="1" applyProtection="1">
      <alignment horizontal="right"/>
      <protection locked="0"/>
    </xf>
    <xf numFmtId="37" fontId="32" fillId="0" borderId="0" xfId="102" applyNumberFormat="1" applyFont="1" applyFill="1" applyBorder="1" applyAlignment="1" applyProtection="1">
      <alignment horizontal="right"/>
      <protection locked="0"/>
    </xf>
    <xf numFmtId="0" fontId="27" fillId="0" borderId="0" xfId="103" applyNumberFormat="1" applyFont="1" applyFill="1" applyAlignment="1">
      <alignment vertical="center"/>
      <protection/>
    </xf>
    <xf numFmtId="0" fontId="73" fillId="0" borderId="0" xfId="103" applyNumberFormat="1" applyFont="1" applyFill="1" applyAlignment="1">
      <alignment/>
      <protection/>
    </xf>
    <xf numFmtId="0" fontId="32" fillId="0" borderId="0" xfId="103" applyNumberFormat="1" applyFont="1" applyFill="1" applyAlignment="1" applyProtection="1">
      <alignment horizontal="left" indent="1"/>
      <protection locked="0"/>
    </xf>
    <xf numFmtId="0" fontId="32" fillId="0" borderId="0" xfId="103" applyNumberFormat="1" applyFont="1" applyFill="1" applyAlignment="1" applyProtection="1">
      <alignment horizontal="left" indent="2"/>
      <protection locked="0"/>
    </xf>
    <xf numFmtId="0" fontId="32" fillId="0" borderId="0" xfId="103" applyNumberFormat="1" applyFont="1" applyFill="1" applyAlignment="1" applyProtection="1" quotePrefix="1">
      <alignment horizontal="left" indent="3"/>
      <protection locked="0"/>
    </xf>
    <xf numFmtId="37" fontId="32" fillId="0" borderId="71" xfId="76" applyNumberFormat="1" applyFont="1" applyFill="1" applyBorder="1" applyAlignment="1">
      <alignment/>
    </xf>
    <xf numFmtId="0" fontId="32" fillId="0" borderId="0" xfId="100" applyNumberFormat="1" applyFont="1" applyFill="1" applyAlignment="1" applyProtection="1">
      <alignment horizontal="left" indent="1"/>
      <protection locked="0"/>
    </xf>
    <xf numFmtId="0" fontId="38" fillId="0" borderId="78" xfId="100" applyNumberFormat="1" applyFont="1" applyFill="1" applyBorder="1" applyAlignment="1" applyProtection="1">
      <alignment/>
      <protection locked="0"/>
    </xf>
    <xf numFmtId="37" fontId="32" fillId="0" borderId="71" xfId="76" applyNumberFormat="1" applyFont="1" applyFill="1" applyBorder="1" applyAlignment="1" applyProtection="1">
      <alignment/>
      <protection locked="0"/>
    </xf>
    <xf numFmtId="0" fontId="27" fillId="0" borderId="0" xfId="100" applyNumberFormat="1" applyFont="1" applyFill="1" applyAlignment="1" applyProtection="1">
      <alignment horizontal="left"/>
      <protection locked="0"/>
    </xf>
    <xf numFmtId="37" fontId="32" fillId="0" borderId="38" xfId="102" applyNumberFormat="1" applyFont="1" applyFill="1" applyBorder="1" applyAlignment="1" applyProtection="1">
      <alignment/>
      <protection locked="0"/>
    </xf>
    <xf numFmtId="37" fontId="32" fillId="0" borderId="0" xfId="102" applyNumberFormat="1" applyFont="1" applyFill="1" applyAlignment="1">
      <alignment/>
      <protection/>
    </xf>
    <xf numFmtId="37" fontId="32" fillId="69" borderId="38" xfId="76" applyNumberFormat="1" applyFont="1" applyFill="1" applyBorder="1" applyAlignment="1" applyProtection="1">
      <alignment horizontal="center"/>
      <protection/>
    </xf>
    <xf numFmtId="0" fontId="32" fillId="0" borderId="0" xfId="0" applyNumberFormat="1" applyFont="1" applyFill="1" applyAlignment="1">
      <alignment horizontal="center" wrapText="1"/>
    </xf>
    <xf numFmtId="0" fontId="0" fillId="0" borderId="0" xfId="0" applyFont="1" applyFill="1" applyAlignment="1">
      <alignment horizontal="center" wrapText="1"/>
    </xf>
    <xf numFmtId="0" fontId="32" fillId="0" borderId="0" xfId="0" applyNumberFormat="1" applyFont="1" applyFill="1" applyAlignment="1">
      <alignment horizontal="center"/>
    </xf>
    <xf numFmtId="0" fontId="0" fillId="0" borderId="0" xfId="0" applyFont="1" applyFill="1" applyAlignment="1">
      <alignment horizontal="center"/>
    </xf>
    <xf numFmtId="0" fontId="31" fillId="0" borderId="0" xfId="0" applyNumberFormat="1" applyFont="1" applyFill="1" applyBorder="1" applyAlignment="1">
      <alignment horizontal="center" vertical="center" wrapText="1"/>
    </xf>
    <xf numFmtId="0" fontId="27" fillId="0" borderId="0" xfId="0" applyNumberFormat="1" applyFont="1" applyFill="1" applyAlignment="1" applyProtection="1">
      <alignment/>
      <protection locked="0"/>
    </xf>
    <xf numFmtId="3" fontId="32" fillId="0" borderId="22" xfId="0" applyNumberFormat="1" applyFont="1" applyFill="1" applyBorder="1" applyAlignment="1" applyProtection="1">
      <alignment horizontal="right"/>
      <protection locked="0"/>
    </xf>
    <xf numFmtId="3" fontId="32" fillId="0" borderId="21" xfId="0" applyNumberFormat="1" applyFont="1" applyFill="1" applyBorder="1" applyAlignment="1" applyProtection="1">
      <alignment horizontal="right"/>
      <protection locked="0"/>
    </xf>
    <xf numFmtId="0" fontId="27" fillId="0" borderId="0" xfId="100" applyNumberFormat="1" applyFont="1" applyFill="1" applyAlignment="1" applyProtection="1">
      <alignment/>
      <protection locked="0"/>
    </xf>
    <xf numFmtId="3" fontId="32" fillId="0" borderId="0" xfId="0" applyNumberFormat="1" applyFont="1" applyFill="1" applyBorder="1" applyAlignment="1">
      <alignment horizontal="left"/>
    </xf>
    <xf numFmtId="3" fontId="31" fillId="0" borderId="42" xfId="0" applyNumberFormat="1" applyFont="1" applyFill="1" applyBorder="1" applyAlignment="1" applyProtection="1">
      <alignment horizontal="right"/>
      <protection locked="0"/>
    </xf>
    <xf numFmtId="0" fontId="32" fillId="0" borderId="0" xfId="100" applyNumberFormat="1" applyFont="1" applyFill="1" applyAlignment="1" applyProtection="1" quotePrefix="1">
      <alignment horizontal="center"/>
      <protection locked="0"/>
    </xf>
    <xf numFmtId="0" fontId="31" fillId="0" borderId="38" xfId="0" applyNumberFormat="1" applyFont="1" applyFill="1" applyBorder="1" applyAlignment="1">
      <alignment vertical="center" wrapText="1"/>
    </xf>
    <xf numFmtId="3" fontId="32" fillId="0" borderId="38" xfId="0" applyNumberFormat="1" applyFont="1" applyFill="1" applyBorder="1" applyAlignment="1">
      <alignment vertical="center" wrapText="1"/>
    </xf>
    <xf numFmtId="3" fontId="32" fillId="0" borderId="153" xfId="0" applyNumberFormat="1" applyFont="1" applyFill="1" applyBorder="1" applyAlignment="1" applyProtection="1">
      <alignment horizontal="right"/>
      <protection locked="0"/>
    </xf>
    <xf numFmtId="0" fontId="32" fillId="0" borderId="0" xfId="100" applyNumberFormat="1" applyFont="1" applyFill="1" applyAlignment="1" applyProtection="1" quotePrefix="1">
      <alignment horizontal="left" indent="3"/>
      <protection locked="0"/>
    </xf>
    <xf numFmtId="0" fontId="32" fillId="0" borderId="0" xfId="0" applyNumberFormat="1" applyFont="1" applyFill="1" applyAlignment="1" applyProtection="1" quotePrefix="1">
      <alignment horizontal="left" indent="3"/>
      <protection locked="0"/>
    </xf>
    <xf numFmtId="3" fontId="32" fillId="0" borderId="21" xfId="0" applyNumberFormat="1" applyFont="1" applyFill="1" applyBorder="1" applyAlignment="1" applyProtection="1">
      <alignment/>
      <protection locked="0"/>
    </xf>
    <xf numFmtId="3" fontId="32" fillId="0" borderId="96" xfId="0" applyNumberFormat="1" applyFont="1" applyFill="1" applyBorder="1" applyAlignment="1" applyProtection="1">
      <alignment horizontal="right"/>
      <protection locked="0"/>
    </xf>
    <xf numFmtId="3" fontId="32" fillId="0" borderId="72" xfId="0" applyNumberFormat="1" applyFont="1" applyFill="1" applyBorder="1" applyAlignment="1" applyProtection="1">
      <alignment horizontal="right"/>
      <protection locked="0"/>
    </xf>
    <xf numFmtId="3" fontId="31" fillId="0" borderId="38" xfId="0" applyNumberFormat="1" applyFont="1" applyFill="1" applyBorder="1" applyAlignment="1" applyProtection="1">
      <alignment horizontal="right"/>
      <protection locked="0"/>
    </xf>
    <xf numFmtId="0" fontId="73" fillId="0" borderId="0" xfId="100" applyNumberFormat="1" applyFont="1" applyFill="1" applyAlignment="1">
      <alignment horizontal="centerContinuous"/>
      <protection/>
    </xf>
    <xf numFmtId="0" fontId="24" fillId="0" borderId="0" xfId="0" applyNumberFormat="1" applyFont="1" applyFill="1" applyAlignment="1">
      <alignment horizontal="center"/>
    </xf>
    <xf numFmtId="0" fontId="24" fillId="0" borderId="0" xfId="0" applyNumberFormat="1" applyFont="1" applyFill="1" applyAlignment="1">
      <alignment horizontal="centerContinuous"/>
    </xf>
    <xf numFmtId="0" fontId="31" fillId="0" borderId="0" xfId="0" applyNumberFormat="1" applyFont="1" applyFill="1" applyAlignment="1" applyProtection="1">
      <alignment horizontal="left" indent="2"/>
      <protection locked="0"/>
    </xf>
    <xf numFmtId="0" fontId="32" fillId="0" borderId="0" xfId="100" applyNumberFormat="1" applyFont="1" applyFill="1" applyAlignment="1" applyProtection="1" quotePrefix="1">
      <alignment/>
      <protection locked="0"/>
    </xf>
    <xf numFmtId="0" fontId="38" fillId="0" borderId="0" xfId="100" applyNumberFormat="1" applyFont="1" applyFill="1" applyAlignment="1">
      <alignment/>
      <protection/>
    </xf>
    <xf numFmtId="49" fontId="31" fillId="0" borderId="0" xfId="0" applyNumberFormat="1" applyFont="1" applyFill="1" applyAlignment="1" applyProtection="1">
      <alignment horizontal="right"/>
      <protection locked="0"/>
    </xf>
    <xf numFmtId="3" fontId="32" fillId="69" borderId="38" xfId="0" applyNumberFormat="1" applyFont="1" applyFill="1" applyBorder="1" applyAlignment="1">
      <alignment horizontal="center" vertical="center" wrapText="1"/>
    </xf>
    <xf numFmtId="3" fontId="32" fillId="69" borderId="21" xfId="0" applyNumberFormat="1" applyFont="1" applyFill="1" applyBorder="1" applyAlignment="1" applyProtection="1">
      <alignment horizontal="center"/>
      <protection locked="0"/>
    </xf>
    <xf numFmtId="3" fontId="31" fillId="69" borderId="38" xfId="0" applyNumberFormat="1" applyFont="1" applyFill="1" applyBorder="1" applyAlignment="1" applyProtection="1">
      <alignment horizontal="center"/>
      <protection locked="0"/>
    </xf>
    <xf numFmtId="0" fontId="60" fillId="0" borderId="0" xfId="0" applyNumberFormat="1" applyFont="1" applyFill="1" applyAlignment="1" applyProtection="1">
      <alignment vertical="center"/>
      <protection locked="0"/>
    </xf>
    <xf numFmtId="0" fontId="32" fillId="0" borderId="0" xfId="100" applyNumberFormat="1" applyFont="1" applyFill="1" applyAlignment="1" applyProtection="1">
      <alignment horizontal="left" indent="2"/>
      <protection locked="0"/>
    </xf>
    <xf numFmtId="3" fontId="32" fillId="0" borderId="38" xfId="0" applyNumberFormat="1" applyFont="1" applyFill="1" applyBorder="1" applyAlignment="1">
      <alignment horizontal="right" vertical="center" wrapText="1"/>
    </xf>
    <xf numFmtId="0" fontId="32" fillId="0" borderId="55" xfId="0" applyNumberFormat="1" applyFont="1" applyFill="1" applyBorder="1" applyAlignment="1">
      <alignment horizontal="right" vertical="center"/>
    </xf>
    <xf numFmtId="0" fontId="32" fillId="0" borderId="38" xfId="0" applyFont="1" applyFill="1" applyBorder="1" applyAlignment="1">
      <alignment horizontal="right" vertical="center" wrapText="1"/>
    </xf>
    <xf numFmtId="0" fontId="32" fillId="0" borderId="0" xfId="0" applyNumberFormat="1" applyFont="1" applyFill="1" applyAlignment="1" applyProtection="1">
      <alignment horizontal="left" indent="2"/>
      <protection locked="0"/>
    </xf>
    <xf numFmtId="3" fontId="32" fillId="0" borderId="38" xfId="0" applyNumberFormat="1" applyFont="1" applyFill="1" applyBorder="1" applyAlignment="1" applyProtection="1">
      <alignment/>
      <protection locked="0"/>
    </xf>
    <xf numFmtId="0" fontId="31" fillId="0" borderId="0" xfId="100" applyNumberFormat="1" applyFont="1" applyFill="1" applyAlignment="1" applyProtection="1">
      <alignment horizontal="left"/>
      <protection locked="0"/>
    </xf>
    <xf numFmtId="0" fontId="31" fillId="0" borderId="0" xfId="0" applyNumberFormat="1" applyFont="1" applyFill="1" applyAlignment="1" applyProtection="1">
      <alignment horizontal="centerContinuous" wrapText="1"/>
      <protection locked="0"/>
    </xf>
    <xf numFmtId="3" fontId="31" fillId="0" borderId="176" xfId="0" applyNumberFormat="1" applyFont="1" applyFill="1" applyBorder="1" applyAlignment="1" applyProtection="1">
      <alignment horizontal="right"/>
      <protection locked="0"/>
    </xf>
    <xf numFmtId="0" fontId="32" fillId="0" borderId="98" xfId="0" applyNumberFormat="1" applyFont="1" applyFill="1" applyBorder="1" applyAlignment="1" applyProtection="1">
      <alignment/>
      <protection locked="0"/>
    </xf>
    <xf numFmtId="0" fontId="32" fillId="0" borderId="98" xfId="0" applyNumberFormat="1" applyFont="1" applyFill="1" applyBorder="1" applyAlignment="1">
      <alignment/>
    </xf>
    <xf numFmtId="0" fontId="40" fillId="0" borderId="0" xfId="0" applyNumberFormat="1" applyFont="1" applyFill="1" applyAlignment="1" applyProtection="1">
      <alignment/>
      <protection locked="0"/>
    </xf>
    <xf numFmtId="0" fontId="39" fillId="0" borderId="0" xfId="0" applyNumberFormat="1" applyFont="1" applyFill="1" applyAlignment="1" applyProtection="1">
      <alignment horizontal="left"/>
      <protection locked="0"/>
    </xf>
    <xf numFmtId="3" fontId="40" fillId="0" borderId="0" xfId="0" applyNumberFormat="1" applyFont="1" applyFill="1" applyBorder="1" applyAlignment="1" applyProtection="1">
      <alignment horizontal="right"/>
      <protection locked="0"/>
    </xf>
    <xf numFmtId="3" fontId="32" fillId="69" borderId="38" xfId="0" applyNumberFormat="1" applyFont="1" applyFill="1" applyBorder="1" applyAlignment="1" applyProtection="1">
      <alignment horizontal="center"/>
      <protection locked="0"/>
    </xf>
    <xf numFmtId="0" fontId="31" fillId="0" borderId="0" xfId="0" applyNumberFormat="1" applyFont="1" applyFill="1" applyAlignment="1" applyProtection="1">
      <alignment horizontal="left" vertical="center" indent="1"/>
      <protection locked="0"/>
    </xf>
    <xf numFmtId="0" fontId="31" fillId="0" borderId="0" xfId="0" applyNumberFormat="1" applyFont="1" applyFill="1" applyAlignment="1" applyProtection="1">
      <alignment vertical="center"/>
      <protection locked="0"/>
    </xf>
    <xf numFmtId="0" fontId="0" fillId="0" borderId="0" xfId="0" applyNumberFormat="1" applyFont="1" applyFill="1" applyAlignment="1">
      <alignment horizontal="left" indent="2"/>
    </xf>
    <xf numFmtId="0" fontId="32" fillId="0" borderId="0" xfId="100" applyNumberFormat="1" applyFont="1" applyFill="1" applyAlignment="1">
      <alignment/>
      <protection/>
    </xf>
    <xf numFmtId="0" fontId="31" fillId="0" borderId="0" xfId="100" applyNumberFormat="1" applyFont="1" applyFill="1" applyBorder="1" applyAlignment="1">
      <alignment/>
      <protection/>
    </xf>
    <xf numFmtId="0" fontId="31" fillId="0" borderId="0" xfId="100" applyNumberFormat="1" applyFont="1" applyFill="1" applyAlignment="1">
      <alignment/>
      <protection/>
    </xf>
    <xf numFmtId="0" fontId="32" fillId="0" borderId="0" xfId="100" applyNumberFormat="1" applyFont="1" applyFill="1" applyAlignment="1">
      <alignment horizontal="left" indent="2"/>
      <protection/>
    </xf>
    <xf numFmtId="0" fontId="32" fillId="0" borderId="0" xfId="100" applyNumberFormat="1" applyFont="1" applyFill="1" applyBorder="1" applyAlignment="1">
      <alignment horizontal="center" vertical="center" wrapText="1"/>
      <protection/>
    </xf>
    <xf numFmtId="0" fontId="32" fillId="0" borderId="0" xfId="100" applyNumberFormat="1" applyFont="1" applyFill="1" applyBorder="1" applyAlignment="1">
      <alignment horizontal="left" vertical="center" wrapText="1"/>
      <protection/>
    </xf>
    <xf numFmtId="0" fontId="0" fillId="0" borderId="0" xfId="0" applyNumberFormat="1" applyFont="1" applyFill="1" applyAlignment="1">
      <alignment horizontal="left"/>
    </xf>
    <xf numFmtId="0" fontId="25" fillId="0" borderId="0" xfId="0" applyNumberFormat="1" applyFont="1" applyFill="1" applyBorder="1" applyAlignment="1">
      <alignment horizontal="left"/>
    </xf>
    <xf numFmtId="0" fontId="25" fillId="0" borderId="0" xfId="0" applyNumberFormat="1" applyFont="1" applyFill="1" applyAlignment="1">
      <alignment horizontal="left"/>
    </xf>
    <xf numFmtId="0" fontId="0" fillId="0" borderId="0" xfId="0" applyFont="1" applyFill="1" applyBorder="1" applyAlignment="1">
      <alignment wrapText="1"/>
    </xf>
    <xf numFmtId="0" fontId="32" fillId="0" borderId="0" xfId="0" applyNumberFormat="1" applyFont="1" applyFill="1" applyBorder="1" applyAlignment="1" applyProtection="1">
      <alignment horizontal="left" indent="2"/>
      <protection locked="0"/>
    </xf>
    <xf numFmtId="0" fontId="26" fillId="0" borderId="78" xfId="0" applyNumberFormat="1" applyFont="1" applyFill="1" applyBorder="1" applyAlignment="1">
      <alignment wrapText="1"/>
    </xf>
    <xf numFmtId="0" fontId="0" fillId="0" borderId="78" xfId="0" applyFont="1" applyFill="1" applyBorder="1" applyAlignment="1">
      <alignment wrapText="1"/>
    </xf>
    <xf numFmtId="0" fontId="31" fillId="0" borderId="0" xfId="100" applyNumberFormat="1" applyFont="1" applyFill="1" applyAlignment="1" applyProtection="1">
      <alignment horizontal="left" vertical="center" indent="1"/>
      <protection locked="0"/>
    </xf>
    <xf numFmtId="0" fontId="32" fillId="0" borderId="0" xfId="100" applyNumberFormat="1" applyFont="1" applyFill="1" applyBorder="1" applyAlignment="1">
      <alignment horizontal="left" vertical="center"/>
      <protection/>
    </xf>
    <xf numFmtId="0" fontId="32" fillId="0" borderId="38" xfId="100" applyNumberFormat="1" applyFont="1" applyFill="1" applyBorder="1" applyAlignment="1">
      <alignment horizontal="center" vertical="center" wrapText="1"/>
      <protection/>
    </xf>
    <xf numFmtId="0" fontId="32" fillId="0" borderId="0" xfId="0" applyNumberFormat="1" applyFont="1" applyFill="1" applyBorder="1" applyAlignment="1">
      <alignment/>
    </xf>
    <xf numFmtId="0" fontId="31" fillId="0" borderId="38" xfId="0" applyNumberFormat="1" applyFont="1" applyFill="1" applyBorder="1" applyAlignment="1" applyProtection="1">
      <alignment horizontal="center"/>
      <protection locked="0"/>
    </xf>
    <xf numFmtId="0" fontId="32" fillId="0" borderId="0" xfId="100" applyNumberFormat="1" applyFont="1" applyFill="1" applyBorder="1" applyAlignment="1" applyProtection="1">
      <alignment horizontal="left" indent="2"/>
      <protection locked="0"/>
    </xf>
    <xf numFmtId="0" fontId="32" fillId="0" borderId="38" xfId="100" applyNumberFormat="1" applyFont="1" applyFill="1" applyBorder="1" applyAlignment="1">
      <alignment horizontal="center"/>
      <protection/>
    </xf>
    <xf numFmtId="0" fontId="31" fillId="0" borderId="38" xfId="100" applyNumberFormat="1" applyFont="1" applyFill="1" applyBorder="1" applyAlignment="1">
      <alignment horizontal="center"/>
      <protection/>
    </xf>
    <xf numFmtId="0" fontId="32" fillId="0" borderId="38" xfId="100" applyNumberFormat="1" applyFont="1" applyFill="1" applyBorder="1" applyAlignment="1" applyProtection="1">
      <alignment horizontal="center"/>
      <protection locked="0"/>
    </xf>
    <xf numFmtId="0" fontId="4" fillId="0" borderId="0" xfId="0" applyNumberFormat="1" applyFont="1" applyFill="1" applyBorder="1" applyAlignment="1" applyProtection="1">
      <alignment horizontal="left" indent="2"/>
      <protection locked="0"/>
    </xf>
    <xf numFmtId="0" fontId="31" fillId="0" borderId="38" xfId="0" applyNumberFormat="1" applyFont="1" applyFill="1" applyBorder="1" applyAlignment="1" applyProtection="1">
      <alignment horizontal="center" wrapText="1"/>
      <protection locked="0"/>
    </xf>
    <xf numFmtId="0" fontId="11" fillId="0" borderId="0" xfId="0" applyNumberFormat="1" applyFont="1" applyFill="1" applyBorder="1" applyAlignment="1">
      <alignment/>
    </xf>
    <xf numFmtId="0" fontId="25" fillId="0" borderId="0" xfId="0" applyNumberFormat="1" applyFont="1" applyFill="1" applyAlignment="1">
      <alignment horizontal="centerContinuous"/>
    </xf>
    <xf numFmtId="0" fontId="24" fillId="0" borderId="0" xfId="0" applyNumberFormat="1" applyFont="1" applyFill="1" applyAlignment="1">
      <alignment horizontal="centerContinuous"/>
    </xf>
    <xf numFmtId="0" fontId="0" fillId="0" borderId="0" xfId="0" applyFont="1" applyFill="1" applyAlignment="1">
      <alignment wrapText="1"/>
    </xf>
    <xf numFmtId="0" fontId="32" fillId="0" borderId="0" xfId="0" applyNumberFormat="1" applyFont="1" applyFill="1" applyAlignment="1">
      <alignment horizontal="center" wrapText="1"/>
    </xf>
    <xf numFmtId="0" fontId="0" fillId="0" borderId="0" xfId="0" applyFont="1" applyFill="1" applyAlignment="1">
      <alignment wrapText="1"/>
    </xf>
    <xf numFmtId="0" fontId="60" fillId="0" borderId="0" xfId="100" applyNumberFormat="1" applyFont="1" applyFill="1" applyAlignment="1" applyProtection="1">
      <alignment vertical="center"/>
      <protection locked="0"/>
    </xf>
    <xf numFmtId="0" fontId="32" fillId="0" borderId="0" xfId="0" applyNumberFormat="1" applyFont="1" applyFill="1" applyBorder="1" applyAlignment="1" applyProtection="1">
      <alignment horizontal="left" indent="1"/>
      <protection locked="0"/>
    </xf>
    <xf numFmtId="0" fontId="31" fillId="0" borderId="0" xfId="0" applyFont="1" applyFill="1" applyBorder="1" applyAlignment="1">
      <alignment/>
    </xf>
    <xf numFmtId="0" fontId="31" fillId="0" borderId="108" xfId="100" applyNumberFormat="1" applyFont="1" applyFill="1" applyBorder="1" applyAlignment="1" applyProtection="1">
      <alignment horizontal="center" wrapText="1"/>
      <protection locked="0"/>
    </xf>
    <xf numFmtId="0" fontId="31" fillId="0" borderId="38" xfId="100" applyNumberFormat="1" applyFont="1" applyFill="1" applyBorder="1" applyAlignment="1" applyProtection="1">
      <alignment horizontal="center" wrapText="1"/>
      <protection locked="0"/>
    </xf>
    <xf numFmtId="0" fontId="32" fillId="0" borderId="38" xfId="100" applyNumberFormat="1" applyFont="1" applyFill="1" applyBorder="1" applyAlignment="1" applyProtection="1">
      <alignment horizontal="center" wrapText="1"/>
      <protection locked="0"/>
    </xf>
    <xf numFmtId="0" fontId="4" fillId="0" borderId="0" xfId="100" applyFont="1" applyFill="1" applyBorder="1">
      <alignment/>
      <protection/>
    </xf>
    <xf numFmtId="0" fontId="32" fillId="0" borderId="0" xfId="100" applyFont="1" applyFill="1" applyBorder="1" applyAlignment="1" quotePrefix="1">
      <alignment horizontal="left" indent="3"/>
      <protection/>
    </xf>
    <xf numFmtId="0" fontId="4" fillId="0" borderId="0" xfId="100" applyNumberFormat="1" applyFont="1" applyFill="1" applyAlignment="1">
      <alignment/>
      <protection/>
    </xf>
    <xf numFmtId="0" fontId="32" fillId="0" borderId="38" xfId="100" applyNumberFormat="1" applyFont="1" applyFill="1" applyBorder="1" applyAlignment="1">
      <alignment/>
      <protection/>
    </xf>
    <xf numFmtId="0" fontId="4" fillId="0" borderId="0" xfId="100" applyNumberFormat="1" applyFont="1" applyFill="1" applyAlignment="1" applyProtection="1">
      <alignment horizontal="left" indent="1"/>
      <protection locked="0"/>
    </xf>
    <xf numFmtId="0" fontId="4" fillId="0" borderId="0" xfId="100" applyNumberFormat="1" applyFont="1" applyFill="1" applyBorder="1" applyAlignment="1">
      <alignment/>
      <protection/>
    </xf>
    <xf numFmtId="0" fontId="32" fillId="0" borderId="0" xfId="0" applyFont="1" applyFill="1" applyBorder="1" applyAlignment="1" quotePrefix="1">
      <alignment horizontal="left" indent="3"/>
    </xf>
    <xf numFmtId="0" fontId="74" fillId="0" borderId="0" xfId="100" applyNumberFormat="1" applyFont="1" applyFill="1" applyBorder="1" applyAlignment="1">
      <alignment/>
      <protection/>
    </xf>
    <xf numFmtId="0" fontId="31" fillId="0" borderId="0" xfId="100" applyNumberFormat="1" applyFont="1" applyFill="1" applyAlignment="1" applyProtection="1">
      <alignment/>
      <protection locked="0"/>
    </xf>
    <xf numFmtId="0" fontId="31" fillId="0" borderId="38" xfId="100" applyNumberFormat="1" applyFont="1" applyFill="1" applyBorder="1" applyAlignment="1">
      <alignment/>
      <protection/>
    </xf>
    <xf numFmtId="0" fontId="31" fillId="0" borderId="0" xfId="100" applyNumberFormat="1" applyFont="1" applyFill="1" applyAlignment="1" applyProtection="1">
      <alignment horizontal="left" indent="1"/>
      <protection locked="0"/>
    </xf>
    <xf numFmtId="0" fontId="31" fillId="0" borderId="108" xfId="100" applyNumberFormat="1" applyFont="1" applyFill="1" applyBorder="1" applyAlignment="1">
      <alignment horizontal="center" vertical="center" wrapText="1"/>
      <protection/>
    </xf>
    <xf numFmtId="0" fontId="31" fillId="0" borderId="38" xfId="100" applyNumberFormat="1" applyFont="1" applyFill="1" applyBorder="1" applyAlignment="1">
      <alignment horizontal="center" vertical="center" wrapText="1"/>
      <protection/>
    </xf>
    <xf numFmtId="0" fontId="4" fillId="0" borderId="38" xfId="100" applyNumberFormat="1" applyFont="1" applyFill="1" applyBorder="1" applyAlignment="1">
      <alignment/>
      <protection/>
    </xf>
    <xf numFmtId="49" fontId="61" fillId="0" borderId="0" xfId="100" applyNumberFormat="1" applyFont="1" applyFill="1" applyAlignment="1" applyProtection="1">
      <alignment horizontal="right"/>
      <protection locked="0"/>
    </xf>
    <xf numFmtId="0" fontId="24" fillId="0" borderId="98" xfId="0" applyNumberFormat="1" applyFont="1" applyFill="1" applyBorder="1" applyAlignment="1">
      <alignment/>
    </xf>
    <xf numFmtId="0" fontId="25" fillId="0" borderId="98" xfId="0" applyNumberFormat="1" applyFont="1" applyFill="1" applyBorder="1" applyAlignment="1">
      <alignment/>
    </xf>
    <xf numFmtId="0" fontId="32" fillId="69" borderId="38" xfId="100" applyNumberFormat="1" applyFont="1" applyFill="1" applyBorder="1" applyAlignment="1">
      <alignment horizontal="center"/>
      <protection/>
    </xf>
    <xf numFmtId="0" fontId="7" fillId="0" borderId="0" xfId="0" applyNumberFormat="1" applyFont="1" applyFill="1" applyAlignment="1">
      <alignment wrapText="1"/>
    </xf>
    <xf numFmtId="0" fontId="0" fillId="0" borderId="0" xfId="0" applyAlignment="1">
      <alignment wrapText="1"/>
    </xf>
    <xf numFmtId="0" fontId="7" fillId="0" borderId="0" xfId="0" applyNumberFormat="1" applyFont="1" applyFill="1" applyBorder="1" applyAlignment="1">
      <alignment horizontal="center"/>
    </xf>
    <xf numFmtId="0" fontId="7" fillId="0" borderId="0" xfId="0" applyNumberFormat="1" applyFont="1" applyFill="1" applyAlignment="1">
      <alignment horizontal="center"/>
    </xf>
    <xf numFmtId="0" fontId="7" fillId="0" borderId="0" xfId="0" applyNumberFormat="1" applyFont="1" applyFill="1" applyAlignment="1">
      <alignment horizontal="left" wrapText="1"/>
    </xf>
    <xf numFmtId="0" fontId="32" fillId="0" borderId="0" xfId="0" applyFont="1" applyFill="1" applyAlignment="1">
      <alignment wrapText="1"/>
    </xf>
    <xf numFmtId="0" fontId="32" fillId="0" borderId="0" xfId="0" applyFont="1" applyFill="1" applyBorder="1" applyAlignment="1">
      <alignment wrapText="1"/>
    </xf>
    <xf numFmtId="0" fontId="7" fillId="0" borderId="177" xfId="0" applyNumberFormat="1" applyFont="1" applyFill="1" applyBorder="1" applyAlignment="1" applyProtection="1">
      <alignment horizontal="center" wrapText="1"/>
      <protection locked="0"/>
    </xf>
    <xf numFmtId="0" fontId="6" fillId="0" borderId="177" xfId="0" applyFont="1" applyFill="1" applyBorder="1" applyAlignment="1">
      <alignment horizontal="center" wrapText="1"/>
    </xf>
    <xf numFmtId="0" fontId="43" fillId="0" borderId="177" xfId="0" applyNumberFormat="1" applyFont="1" applyFill="1" applyBorder="1" applyAlignment="1" applyProtection="1">
      <alignment horizontal="left"/>
      <protection locked="0"/>
    </xf>
    <xf numFmtId="0" fontId="40" fillId="0" borderId="177" xfId="0" applyFont="1" applyFill="1" applyBorder="1" applyAlignment="1">
      <alignment horizontal="left"/>
    </xf>
    <xf numFmtId="0" fontId="8" fillId="0" borderId="0" xfId="0" applyNumberFormat="1" applyFont="1" applyFill="1" applyAlignment="1">
      <alignment horizontal="center"/>
    </xf>
    <xf numFmtId="0" fontId="0" fillId="0" borderId="0" xfId="0" applyAlignment="1">
      <alignment horizontal="left" wrapText="1"/>
    </xf>
    <xf numFmtId="0" fontId="25" fillId="0" borderId="0" xfId="0" applyFont="1" applyBorder="1" applyAlignment="1">
      <alignment horizontal="center"/>
    </xf>
    <xf numFmtId="0" fontId="25" fillId="0" borderId="0" xfId="0" applyFont="1" applyBorder="1" applyAlignment="1">
      <alignment horizontal="center"/>
    </xf>
    <xf numFmtId="184" fontId="6" fillId="0" borderId="0" xfId="0" applyNumberFormat="1" applyFont="1" applyFill="1" applyAlignment="1">
      <alignment horizontal="center" wrapText="1"/>
    </xf>
    <xf numFmtId="184" fontId="0" fillId="0" borderId="0" xfId="0" applyNumberFormat="1" applyFill="1" applyAlignment="1">
      <alignment horizontal="center" wrapText="1"/>
    </xf>
    <xf numFmtId="0" fontId="8" fillId="0" borderId="0" xfId="0" applyNumberFormat="1" applyFont="1" applyFill="1" applyAlignment="1">
      <alignment horizontal="center" wrapText="1"/>
    </xf>
    <xf numFmtId="0" fontId="0" fillId="0" borderId="0" xfId="0" applyFill="1" applyAlignment="1">
      <alignment horizontal="center" wrapText="1"/>
    </xf>
    <xf numFmtId="0" fontId="0" fillId="0" borderId="0" xfId="0" applyFill="1" applyBorder="1" applyAlignment="1">
      <alignment horizontal="center" wrapText="1"/>
    </xf>
    <xf numFmtId="184" fontId="8" fillId="0" borderId="0" xfId="0" applyNumberFormat="1" applyFont="1" applyFill="1" applyAlignment="1">
      <alignment horizontal="center" wrapText="1"/>
    </xf>
    <xf numFmtId="184" fontId="0" fillId="0" borderId="0" xfId="0" applyNumberFormat="1" applyFill="1" applyBorder="1" applyAlignment="1">
      <alignment horizontal="center" wrapText="1"/>
    </xf>
    <xf numFmtId="0" fontId="7" fillId="0" borderId="41" xfId="0" applyNumberFormat="1" applyFont="1" applyFill="1" applyBorder="1" applyAlignment="1">
      <alignment horizontal="left" vertical="center" wrapText="1"/>
    </xf>
    <xf numFmtId="0" fontId="7" fillId="0" borderId="178" xfId="0" applyNumberFormat="1" applyFont="1" applyFill="1" applyBorder="1" applyAlignment="1">
      <alignment horizontal="left" vertical="center" wrapText="1"/>
    </xf>
    <xf numFmtId="0" fontId="7" fillId="0" borderId="179" xfId="0" applyNumberFormat="1" applyFont="1" applyFill="1" applyBorder="1" applyAlignment="1">
      <alignment horizontal="left" vertical="center" wrapText="1"/>
    </xf>
    <xf numFmtId="0" fontId="7" fillId="0" borderId="180" xfId="0" applyNumberFormat="1" applyFont="1" applyFill="1" applyBorder="1" applyAlignment="1">
      <alignment horizontal="left" vertical="center" wrapText="1"/>
    </xf>
    <xf numFmtId="0" fontId="5" fillId="0" borderId="41" xfId="0" applyNumberFormat="1" applyFont="1" applyFill="1" applyBorder="1" applyAlignment="1">
      <alignment horizontal="center" vertical="center" wrapText="1"/>
    </xf>
    <xf numFmtId="0" fontId="0" fillId="0" borderId="178" xfId="0" applyFill="1" applyBorder="1" applyAlignment="1">
      <alignment horizontal="center" vertical="center" wrapText="1"/>
    </xf>
    <xf numFmtId="0" fontId="5" fillId="0" borderId="178" xfId="0" applyNumberFormat="1" applyFont="1" applyFill="1" applyBorder="1" applyAlignment="1">
      <alignment horizontal="center" vertical="center" wrapText="1"/>
    </xf>
    <xf numFmtId="0" fontId="5" fillId="0" borderId="181" xfId="0" applyNumberFormat="1" applyFont="1" applyFill="1" applyBorder="1" applyAlignment="1">
      <alignment horizontal="center" vertical="center" wrapText="1"/>
    </xf>
    <xf numFmtId="0" fontId="5" fillId="0" borderId="182" xfId="0" applyNumberFormat="1" applyFont="1" applyFill="1" applyBorder="1" applyAlignment="1">
      <alignment horizontal="center" vertical="center" wrapText="1"/>
    </xf>
    <xf numFmtId="0" fontId="0" fillId="0" borderId="183" xfId="0" applyFill="1" applyBorder="1" applyAlignment="1">
      <alignment horizontal="center" vertical="center" wrapText="1"/>
    </xf>
    <xf numFmtId="0" fontId="5" fillId="0" borderId="41" xfId="0" applyNumberFormat="1" applyFont="1" applyFill="1" applyBorder="1" applyAlignment="1">
      <alignment horizontal="center" vertical="center" wrapText="1" shrinkToFit="1"/>
    </xf>
    <xf numFmtId="0" fontId="5" fillId="0" borderId="178" xfId="0" applyNumberFormat="1" applyFont="1" applyFill="1" applyBorder="1" applyAlignment="1">
      <alignment horizontal="center" vertical="center" wrapText="1" shrinkToFit="1"/>
    </xf>
    <xf numFmtId="184" fontId="8" fillId="56" borderId="0" xfId="0" applyNumberFormat="1" applyFont="1" applyFill="1" applyAlignment="1">
      <alignment horizontal="center"/>
    </xf>
    <xf numFmtId="0" fontId="8" fillId="56" borderId="0" xfId="0" applyNumberFormat="1" applyFont="1" applyFill="1" applyAlignment="1">
      <alignment horizontal="center" wrapText="1"/>
    </xf>
    <xf numFmtId="0" fontId="0" fillId="0" borderId="0" xfId="0" applyAlignment="1">
      <alignment horizontal="center" wrapText="1"/>
    </xf>
    <xf numFmtId="0" fontId="8" fillId="55" borderId="0" xfId="0" applyNumberFormat="1" applyFont="1" applyFill="1" applyAlignment="1">
      <alignment horizontal="center" wrapText="1"/>
    </xf>
    <xf numFmtId="0" fontId="0" fillId="0" borderId="0" xfId="0" applyBorder="1" applyAlignment="1">
      <alignment horizontal="center" wrapText="1"/>
    </xf>
    <xf numFmtId="184" fontId="6" fillId="55" borderId="0" xfId="0" applyNumberFormat="1" applyFont="1" applyFill="1" applyAlignment="1">
      <alignment horizontal="center" wrapText="1"/>
    </xf>
    <xf numFmtId="184" fontId="0" fillId="0" borderId="0" xfId="0" applyNumberFormat="1" applyAlignment="1">
      <alignment horizontal="center" wrapText="1"/>
    </xf>
    <xf numFmtId="0" fontId="3" fillId="0" borderId="0" xfId="0" applyNumberFormat="1" applyFont="1" applyFill="1" applyAlignment="1">
      <alignment horizontal="left" wrapText="1"/>
    </xf>
    <xf numFmtId="0" fontId="5" fillId="0" borderId="181" xfId="0" applyNumberFormat="1" applyFont="1" applyFill="1" applyBorder="1" applyAlignment="1">
      <alignment horizontal="center" vertical="center" wrapText="1" shrinkToFit="1"/>
    </xf>
    <xf numFmtId="0" fontId="7" fillId="0" borderId="71" xfId="0" applyNumberFormat="1" applyFont="1" applyFill="1" applyBorder="1" applyAlignment="1">
      <alignment horizontal="center" vertical="center" wrapText="1"/>
    </xf>
    <xf numFmtId="0" fontId="32" fillId="0" borderId="55" xfId="0" applyFont="1" applyFill="1" applyBorder="1" applyAlignment="1">
      <alignment horizontal="center" vertical="center" wrapText="1"/>
    </xf>
    <xf numFmtId="0" fontId="0" fillId="0" borderId="0" xfId="0" applyFill="1" applyAlignment="1">
      <alignment wrapText="1"/>
    </xf>
    <xf numFmtId="0" fontId="0" fillId="0" borderId="0" xfId="0" applyFill="1" applyBorder="1" applyAlignment="1">
      <alignment wrapText="1"/>
    </xf>
    <xf numFmtId="184" fontId="0" fillId="0" borderId="0" xfId="0" applyNumberFormat="1" applyFill="1" applyBorder="1" applyAlignment="1">
      <alignment wrapText="1"/>
    </xf>
    <xf numFmtId="0" fontId="3" fillId="0" borderId="0" xfId="0" applyNumberFormat="1" applyFont="1" applyFill="1" applyBorder="1" applyAlignment="1">
      <alignment wrapText="1"/>
    </xf>
    <xf numFmtId="184" fontId="0" fillId="0" borderId="0" xfId="0" applyNumberFormat="1" applyFill="1" applyAlignment="1">
      <alignment wrapText="1"/>
    </xf>
    <xf numFmtId="0" fontId="6" fillId="0" borderId="0" xfId="0" applyNumberFormat="1" applyFont="1" applyFill="1" applyAlignment="1">
      <alignment horizontal="center" wrapText="1"/>
    </xf>
    <xf numFmtId="0" fontId="7" fillId="0" borderId="41" xfId="0" applyNumberFormat="1" applyFont="1" applyFill="1" applyBorder="1" applyAlignment="1">
      <alignment horizontal="left" vertical="center" wrapText="1" shrinkToFit="1"/>
    </xf>
    <xf numFmtId="0" fontId="0" fillId="0" borderId="178" xfId="0" applyFill="1" applyBorder="1" applyAlignment="1">
      <alignment horizontal="left" vertical="center" wrapText="1" shrinkToFit="1"/>
    </xf>
    <xf numFmtId="0" fontId="7" fillId="0" borderId="41" xfId="0" applyNumberFormat="1" applyFont="1" applyFill="1" applyBorder="1" applyAlignment="1">
      <alignment horizontal="center" vertical="center" wrapText="1"/>
    </xf>
    <xf numFmtId="0" fontId="32" fillId="0" borderId="178" xfId="0" applyFont="1" applyFill="1" applyBorder="1" applyAlignment="1">
      <alignment horizontal="center" vertical="center" wrapText="1"/>
    </xf>
    <xf numFmtId="0" fontId="7" fillId="0" borderId="153" xfId="0" applyNumberFormat="1" applyFont="1" applyFill="1" applyBorder="1" applyAlignment="1">
      <alignment horizontal="center" vertical="center" wrapText="1"/>
    </xf>
    <xf numFmtId="0" fontId="32" fillId="0" borderId="183" xfId="0" applyFont="1" applyFill="1" applyBorder="1" applyAlignment="1">
      <alignment horizontal="center" vertical="center" wrapText="1"/>
    </xf>
    <xf numFmtId="0" fontId="6" fillId="0" borderId="0" xfId="0" applyNumberFormat="1" applyFont="1" applyFill="1" applyAlignment="1">
      <alignment horizontal="left" wrapText="1"/>
    </xf>
    <xf numFmtId="0" fontId="6" fillId="0" borderId="78" xfId="0" applyNumberFormat="1" applyFont="1" applyFill="1" applyBorder="1" applyAlignment="1">
      <alignment horizontal="left" wrapText="1"/>
    </xf>
    <xf numFmtId="0" fontId="6" fillId="0" borderId="0" xfId="0" applyNumberFormat="1" applyFont="1" applyFill="1" applyAlignment="1">
      <alignment wrapText="1"/>
    </xf>
    <xf numFmtId="0" fontId="0" fillId="0" borderId="78" xfId="0" applyFill="1" applyBorder="1" applyAlignment="1">
      <alignment wrapText="1"/>
    </xf>
    <xf numFmtId="3" fontId="5" fillId="69" borderId="77" xfId="0" applyNumberFormat="1" applyFont="1" applyFill="1" applyBorder="1" applyAlignment="1">
      <alignment horizontal="center"/>
    </xf>
    <xf numFmtId="3" fontId="5" fillId="69" borderId="0" xfId="0" applyNumberFormat="1" applyFont="1" applyFill="1" applyBorder="1" applyAlignment="1">
      <alignment horizontal="center"/>
    </xf>
    <xf numFmtId="3" fontId="5" fillId="69" borderId="78" xfId="0" applyNumberFormat="1" applyFont="1" applyFill="1" applyBorder="1" applyAlignment="1">
      <alignment horizontal="center"/>
    </xf>
    <xf numFmtId="0" fontId="6" fillId="0" borderId="184" xfId="0" applyNumberFormat="1" applyFont="1" applyFill="1" applyBorder="1" applyAlignment="1" applyProtection="1">
      <alignment horizontal="center"/>
      <protection locked="0"/>
    </xf>
    <xf numFmtId="0" fontId="6" fillId="0" borderId="102" xfId="0" applyNumberFormat="1" applyFont="1" applyFill="1" applyBorder="1" applyAlignment="1" applyProtection="1">
      <alignment horizontal="center"/>
      <protection locked="0"/>
    </xf>
    <xf numFmtId="0" fontId="6" fillId="0" borderId="104" xfId="0" applyNumberFormat="1" applyFont="1" applyFill="1" applyBorder="1" applyAlignment="1" applyProtection="1">
      <alignment horizontal="center"/>
      <protection locked="0"/>
    </xf>
    <xf numFmtId="3" fontId="6" fillId="0" borderId="184" xfId="0" applyNumberFormat="1" applyFont="1" applyFill="1" applyBorder="1" applyAlignment="1" applyProtection="1">
      <alignment horizontal="center"/>
      <protection locked="0"/>
    </xf>
    <xf numFmtId="3" fontId="6" fillId="0" borderId="102" xfId="0" applyNumberFormat="1" applyFont="1" applyFill="1" applyBorder="1" applyAlignment="1" applyProtection="1">
      <alignment horizontal="center"/>
      <protection locked="0"/>
    </xf>
    <xf numFmtId="3" fontId="6" fillId="0" borderId="104" xfId="0" applyNumberFormat="1" applyFont="1" applyFill="1" applyBorder="1" applyAlignment="1" applyProtection="1">
      <alignment horizontal="center"/>
      <protection locked="0"/>
    </xf>
    <xf numFmtId="0" fontId="7" fillId="0" borderId="75" xfId="0" applyNumberFormat="1" applyFont="1" applyFill="1" applyBorder="1" applyAlignment="1">
      <alignment horizontal="center" vertical="center" wrapText="1"/>
    </xf>
    <xf numFmtId="0" fontId="7" fillId="0" borderId="70" xfId="0" applyNumberFormat="1" applyFont="1" applyFill="1" applyBorder="1" applyAlignment="1">
      <alignment horizontal="center" vertical="center" wrapText="1"/>
    </xf>
    <xf numFmtId="0" fontId="7" fillId="0" borderId="76" xfId="0" applyNumberFormat="1" applyFont="1" applyFill="1" applyBorder="1" applyAlignment="1">
      <alignment horizontal="center" vertical="center" wrapText="1"/>
    </xf>
    <xf numFmtId="0" fontId="7" fillId="0" borderId="79" xfId="0" applyNumberFormat="1" applyFont="1" applyFill="1" applyBorder="1" applyAlignment="1">
      <alignment horizontal="center" vertical="center" wrapText="1"/>
    </xf>
    <xf numFmtId="0" fontId="7" fillId="0" borderId="45" xfId="0" applyNumberFormat="1" applyFont="1" applyFill="1" applyBorder="1" applyAlignment="1">
      <alignment horizontal="center" vertical="center" wrapText="1"/>
    </xf>
    <xf numFmtId="0" fontId="7" fillId="0" borderId="31" xfId="0" applyNumberFormat="1" applyFont="1" applyFill="1" applyBorder="1" applyAlignment="1">
      <alignment horizontal="center" vertical="center" wrapText="1"/>
    </xf>
    <xf numFmtId="3" fontId="5" fillId="0" borderId="185" xfId="0" applyNumberFormat="1" applyFont="1" applyFill="1" applyBorder="1" applyAlignment="1" applyProtection="1">
      <alignment horizontal="center"/>
      <protection locked="0"/>
    </xf>
    <xf numFmtId="3" fontId="5" fillId="0" borderId="186" xfId="0" applyNumberFormat="1" applyFont="1" applyFill="1" applyBorder="1" applyAlignment="1" applyProtection="1">
      <alignment horizontal="center"/>
      <protection locked="0"/>
    </xf>
    <xf numFmtId="3" fontId="5" fillId="0" borderId="187" xfId="0" applyNumberFormat="1" applyFont="1" applyFill="1" applyBorder="1" applyAlignment="1" applyProtection="1">
      <alignment horizontal="center"/>
      <protection locked="0"/>
    </xf>
    <xf numFmtId="3" fontId="7" fillId="0" borderId="79" xfId="0" applyNumberFormat="1" applyFont="1" applyFill="1" applyBorder="1" applyAlignment="1">
      <alignment horizontal="center"/>
    </xf>
    <xf numFmtId="3" fontId="7" fillId="0" borderId="45" xfId="0" applyNumberFormat="1" applyFont="1" applyFill="1" applyBorder="1" applyAlignment="1">
      <alignment horizontal="center"/>
    </xf>
    <xf numFmtId="3" fontId="7" fillId="0" borderId="31" xfId="0" applyNumberFormat="1" applyFont="1" applyFill="1" applyBorder="1" applyAlignment="1">
      <alignment horizontal="center"/>
    </xf>
    <xf numFmtId="0" fontId="7" fillId="0" borderId="21" xfId="0" applyNumberFormat="1" applyFont="1" applyFill="1" applyBorder="1" applyAlignment="1">
      <alignment horizontal="center" vertical="center" wrapText="1"/>
    </xf>
    <xf numFmtId="0" fontId="0" fillId="0" borderId="93" xfId="0" applyFill="1" applyBorder="1" applyAlignment="1">
      <alignment horizontal="center" wrapText="1"/>
    </xf>
    <xf numFmtId="3" fontId="6" fillId="0" borderId="185" xfId="0" applyNumberFormat="1" applyFont="1" applyFill="1" applyBorder="1" applyAlignment="1" applyProtection="1">
      <alignment horizontal="center"/>
      <protection locked="0"/>
    </xf>
    <xf numFmtId="3" fontId="6" fillId="0" borderId="186" xfId="0" applyNumberFormat="1" applyFont="1" applyFill="1" applyBorder="1" applyAlignment="1" applyProtection="1">
      <alignment horizontal="center"/>
      <protection locked="0"/>
    </xf>
    <xf numFmtId="3" fontId="6" fillId="0" borderId="187" xfId="0" applyNumberFormat="1" applyFont="1" applyFill="1" applyBorder="1" applyAlignment="1" applyProtection="1">
      <alignment horizontal="center"/>
      <protection locked="0"/>
    </xf>
    <xf numFmtId="0" fontId="28" fillId="0" borderId="0" xfId="0" applyNumberFormat="1" applyFont="1" applyFill="1" applyBorder="1" applyAlignment="1">
      <alignment horizontal="center" wrapText="1"/>
    </xf>
    <xf numFmtId="0" fontId="6" fillId="0" borderId="0" xfId="0" applyNumberFormat="1" applyFont="1" applyFill="1" applyBorder="1" applyAlignment="1">
      <alignment horizontal="center"/>
    </xf>
    <xf numFmtId="0" fontId="7" fillId="0" borderId="41" xfId="0" applyNumberFormat="1" applyFont="1" applyFill="1" applyBorder="1" applyAlignment="1">
      <alignment vertical="center" wrapText="1"/>
    </xf>
    <xf numFmtId="0" fontId="0" fillId="0" borderId="178" xfId="0" applyFill="1" applyBorder="1" applyAlignment="1">
      <alignment wrapText="1"/>
    </xf>
    <xf numFmtId="0" fontId="7" fillId="0" borderId="179" xfId="0" applyNumberFormat="1" applyFont="1" applyFill="1" applyBorder="1" applyAlignment="1">
      <alignment vertical="center" wrapText="1"/>
    </xf>
    <xf numFmtId="0" fontId="0" fillId="0" borderId="180" xfId="0" applyFill="1" applyBorder="1" applyAlignment="1">
      <alignment wrapText="1"/>
    </xf>
    <xf numFmtId="0" fontId="7" fillId="0" borderId="188" xfId="0" applyNumberFormat="1" applyFont="1" applyFill="1" applyBorder="1" applyAlignment="1">
      <alignment horizontal="center" vertical="center" wrapText="1"/>
    </xf>
    <xf numFmtId="37" fontId="31" fillId="0" borderId="71" xfId="102" applyNumberFormat="1" applyFont="1" applyFill="1" applyBorder="1" applyAlignment="1">
      <alignment horizontal="center" vertical="center"/>
      <protection/>
    </xf>
    <xf numFmtId="37" fontId="31" fillId="0" borderId="55" xfId="102" applyNumberFormat="1" applyFont="1" applyFill="1" applyBorder="1" applyAlignment="1">
      <alignment horizontal="center" vertical="center"/>
      <protection/>
    </xf>
    <xf numFmtId="37" fontId="31" fillId="0" borderId="108" xfId="102" applyNumberFormat="1" applyFont="1" applyFill="1" applyBorder="1" applyAlignment="1">
      <alignment horizontal="center" vertical="center" wrapText="1"/>
      <protection/>
    </xf>
    <xf numFmtId="37" fontId="31" fillId="0" borderId="39" xfId="102" applyNumberFormat="1" applyFont="1" applyFill="1" applyBorder="1" applyAlignment="1">
      <alignment horizontal="center" vertical="center" wrapText="1"/>
      <protection/>
    </xf>
    <xf numFmtId="37" fontId="31" fillId="0" borderId="71" xfId="102" applyNumberFormat="1" applyFont="1" applyFill="1" applyBorder="1" applyAlignment="1">
      <alignment horizontal="center" vertical="center" wrapText="1"/>
      <protection/>
    </xf>
    <xf numFmtId="37" fontId="31" fillId="0" borderId="55" xfId="102" applyNumberFormat="1" applyFont="1" applyFill="1" applyBorder="1" applyAlignment="1">
      <alignment horizontal="center" vertical="center" wrapText="1"/>
      <protection/>
    </xf>
    <xf numFmtId="192" fontId="31" fillId="0" borderId="0" xfId="72" applyNumberFormat="1" applyFont="1" applyFill="1" applyAlignment="1">
      <alignment wrapText="1"/>
    </xf>
    <xf numFmtId="0" fontId="32" fillId="0" borderId="0" xfId="100" applyFont="1" applyFill="1" applyBorder="1" applyAlignment="1">
      <alignment wrapText="1"/>
      <protection/>
    </xf>
    <xf numFmtId="0" fontId="32" fillId="0" borderId="78" xfId="100" applyFont="1" applyFill="1" applyBorder="1" applyAlignment="1">
      <alignment wrapText="1"/>
      <protection/>
    </xf>
    <xf numFmtId="192" fontId="27" fillId="0" borderId="0" xfId="72" applyNumberFormat="1" applyFont="1" applyFill="1" applyAlignment="1">
      <alignment wrapText="1"/>
    </xf>
    <xf numFmtId="0" fontId="32" fillId="0" borderId="0" xfId="100" applyNumberFormat="1" applyFont="1" applyFill="1" applyAlignment="1" applyProtection="1">
      <alignment horizontal="center"/>
      <protection locked="0"/>
    </xf>
    <xf numFmtId="0" fontId="27" fillId="0" borderId="0" xfId="103" applyNumberFormat="1" applyFont="1" applyFill="1" applyAlignment="1" applyProtection="1">
      <alignment horizontal="left" wrapText="1"/>
      <protection locked="0"/>
    </xf>
    <xf numFmtId="0" fontId="32" fillId="56" borderId="0" xfId="0" applyNumberFormat="1" applyFont="1" applyFill="1" applyAlignment="1">
      <alignment horizontal="center" wrapText="1"/>
    </xf>
    <xf numFmtId="0" fontId="0" fillId="0" borderId="0" xfId="0" applyFont="1" applyAlignment="1">
      <alignment horizontal="center" wrapText="1"/>
    </xf>
    <xf numFmtId="0" fontId="32" fillId="0" borderId="0" xfId="0" applyNumberFormat="1" applyFont="1" applyFill="1" applyAlignment="1" applyProtection="1">
      <alignment horizontal="left" wrapText="1"/>
      <protection locked="0"/>
    </xf>
    <xf numFmtId="0" fontId="32" fillId="0" borderId="0" xfId="0" applyNumberFormat="1" applyFont="1" applyFill="1" applyAlignment="1" applyProtection="1">
      <alignment horizontal="left" wrapText="1" indent="1"/>
      <protection locked="0"/>
    </xf>
    <xf numFmtId="0" fontId="0" fillId="0" borderId="0" xfId="0" applyFill="1" applyAlignment="1">
      <alignment horizontal="left" wrapText="1"/>
    </xf>
    <xf numFmtId="0" fontId="0" fillId="0" borderId="78" xfId="0" applyFill="1" applyBorder="1" applyAlignment="1">
      <alignment horizontal="left" wrapText="1"/>
    </xf>
    <xf numFmtId="0" fontId="32" fillId="0" borderId="0" xfId="0" applyNumberFormat="1" applyFont="1" applyFill="1" applyAlignment="1" applyProtection="1">
      <alignment horizontal="center"/>
      <protection locked="0"/>
    </xf>
    <xf numFmtId="0" fontId="31" fillId="0" borderId="71" xfId="0" applyNumberFormat="1" applyFont="1" applyFill="1" applyBorder="1" applyAlignment="1">
      <alignment horizontal="center" vertical="center" wrapText="1"/>
    </xf>
    <xf numFmtId="0" fontId="31" fillId="0" borderId="55" xfId="0" applyNumberFormat="1" applyFont="1" applyFill="1" applyBorder="1" applyAlignment="1">
      <alignment horizontal="center" vertical="center" wrapText="1"/>
    </xf>
    <xf numFmtId="0" fontId="31" fillId="0" borderId="71" xfId="0" applyNumberFormat="1" applyFont="1" applyFill="1" applyBorder="1" applyAlignment="1">
      <alignment horizontal="center" vertical="center"/>
    </xf>
    <xf numFmtId="0" fontId="31" fillId="0" borderId="55" xfId="0" applyNumberFormat="1" applyFont="1" applyFill="1" applyBorder="1" applyAlignment="1">
      <alignment horizontal="center" vertical="center"/>
    </xf>
    <xf numFmtId="0" fontId="31" fillId="0" borderId="108" xfId="0" applyNumberFormat="1" applyFont="1" applyFill="1" applyBorder="1" applyAlignment="1">
      <alignment horizontal="center" vertical="center" wrapText="1"/>
    </xf>
    <xf numFmtId="0" fontId="31" fillId="0" borderId="39" xfId="0" applyNumberFormat="1" applyFont="1" applyFill="1" applyBorder="1" applyAlignment="1">
      <alignment horizontal="center" vertical="center" wrapText="1"/>
    </xf>
    <xf numFmtId="0" fontId="27" fillId="0" borderId="0" xfId="0" applyNumberFormat="1" applyFont="1" applyAlignment="1">
      <alignment horizontal="center" wrapText="1"/>
    </xf>
    <xf numFmtId="0" fontId="27" fillId="56" borderId="0" xfId="0" applyNumberFormat="1" applyFont="1" applyFill="1" applyAlignment="1">
      <alignment horizontal="center" wrapText="1"/>
    </xf>
    <xf numFmtId="0" fontId="0" fillId="0" borderId="0" xfId="0" applyFont="1" applyBorder="1" applyAlignment="1">
      <alignment horizontal="center" wrapText="1"/>
    </xf>
    <xf numFmtId="187" fontId="27" fillId="0" borderId="0" xfId="0" applyNumberFormat="1" applyFont="1" applyAlignment="1">
      <alignment horizontal="center" wrapText="1"/>
    </xf>
    <xf numFmtId="187" fontId="0" fillId="0" borderId="0" xfId="0" applyNumberFormat="1" applyFont="1" applyBorder="1" applyAlignment="1">
      <alignment horizontal="center" wrapText="1"/>
    </xf>
    <xf numFmtId="0" fontId="27" fillId="56" borderId="0" xfId="0" applyNumberFormat="1" applyFont="1" applyFill="1" applyAlignment="1">
      <alignment horizontal="center" wrapText="1"/>
    </xf>
    <xf numFmtId="182" fontId="27" fillId="0" borderId="0" xfId="0" applyNumberFormat="1" applyFont="1" applyFill="1" applyAlignment="1">
      <alignment horizontal="center" wrapText="1"/>
    </xf>
    <xf numFmtId="0" fontId="0" fillId="0" borderId="0" xfId="0" applyFont="1" applyFill="1" applyAlignment="1">
      <alignment horizontal="center" wrapText="1"/>
    </xf>
    <xf numFmtId="0" fontId="32" fillId="0" borderId="0" xfId="0" applyNumberFormat="1" applyFont="1" applyFill="1" applyAlignment="1">
      <alignment horizontal="left" wrapText="1"/>
    </xf>
    <xf numFmtId="0" fontId="32" fillId="0" borderId="0" xfId="100" applyNumberFormat="1" applyFont="1" applyFill="1" applyAlignment="1">
      <alignment horizontal="left" vertical="top" wrapText="1"/>
      <protection/>
    </xf>
    <xf numFmtId="0" fontId="31" fillId="0" borderId="68" xfId="0" applyNumberFormat="1" applyFont="1" applyFill="1" applyBorder="1" applyAlignment="1">
      <alignment horizontal="center" vertical="center" wrapText="1"/>
    </xf>
    <xf numFmtId="0" fontId="32" fillId="0" borderId="0" xfId="0" applyNumberFormat="1" applyFont="1" applyFill="1" applyAlignment="1" applyProtection="1" quotePrefix="1">
      <alignment horizontal="left" vertical="top" wrapText="1"/>
      <protection locked="0"/>
    </xf>
    <xf numFmtId="0" fontId="31" fillId="0" borderId="75" xfId="0" applyNumberFormat="1" applyFont="1" applyFill="1" applyBorder="1" applyAlignment="1">
      <alignment horizontal="center" vertical="center" wrapText="1"/>
    </xf>
    <xf numFmtId="0" fontId="31" fillId="0" borderId="76" xfId="0" applyNumberFormat="1" applyFont="1" applyFill="1" applyBorder="1" applyAlignment="1">
      <alignment horizontal="center" vertical="center" wrapText="1"/>
    </xf>
    <xf numFmtId="3" fontId="32" fillId="0" borderId="108" xfId="0" applyNumberFormat="1" applyFont="1" applyFill="1" applyBorder="1" applyAlignment="1">
      <alignment horizontal="center" vertical="center" wrapText="1"/>
    </xf>
    <xf numFmtId="3" fontId="32" fillId="0" borderId="73" xfId="0" applyNumberFormat="1" applyFont="1" applyFill="1" applyBorder="1" applyAlignment="1">
      <alignment horizontal="center" vertical="center" wrapText="1"/>
    </xf>
    <xf numFmtId="3" fontId="32" fillId="0" borderId="189" xfId="0" applyNumberFormat="1" applyFont="1" applyFill="1" applyBorder="1" applyAlignment="1">
      <alignment horizontal="center" vertical="center" wrapText="1"/>
    </xf>
    <xf numFmtId="0" fontId="27" fillId="0" borderId="0" xfId="0" applyNumberFormat="1" applyFont="1" applyAlignment="1">
      <alignment horizontal="center"/>
    </xf>
    <xf numFmtId="0" fontId="0" fillId="0" borderId="0" xfId="0" applyFont="1" applyAlignment="1">
      <alignment horizontal="center"/>
    </xf>
    <xf numFmtId="0" fontId="27" fillId="56" borderId="0" xfId="0" applyNumberFormat="1" applyFont="1" applyFill="1" applyAlignment="1">
      <alignment horizontal="center"/>
    </xf>
    <xf numFmtId="0" fontId="0" fillId="0" borderId="0" xfId="0" applyFont="1" applyBorder="1" applyAlignment="1">
      <alignment horizontal="center"/>
    </xf>
    <xf numFmtId="0" fontId="27" fillId="0" borderId="0" xfId="0" applyNumberFormat="1" applyFont="1" applyFill="1" applyAlignment="1">
      <alignment horizontal="center" wrapText="1"/>
    </xf>
    <xf numFmtId="0" fontId="0" fillId="0" borderId="0" xfId="0" applyFont="1" applyFill="1" applyBorder="1" applyAlignment="1">
      <alignment horizontal="center" wrapText="1"/>
    </xf>
    <xf numFmtId="0" fontId="32" fillId="0" borderId="75" xfId="0" applyNumberFormat="1" applyFont="1" applyFill="1" applyBorder="1" applyAlignment="1">
      <alignment horizontal="left" vertical="top" wrapText="1"/>
    </xf>
    <xf numFmtId="0" fontId="32" fillId="0" borderId="70" xfId="0" applyNumberFormat="1" applyFont="1" applyFill="1" applyBorder="1" applyAlignment="1">
      <alignment horizontal="left" vertical="top" wrapText="1"/>
    </xf>
    <xf numFmtId="0" fontId="32" fillId="0" borderId="76" xfId="0" applyNumberFormat="1" applyFont="1" applyFill="1" applyBorder="1" applyAlignment="1">
      <alignment horizontal="left" vertical="top" wrapText="1"/>
    </xf>
    <xf numFmtId="0" fontId="32" fillId="0" borderId="79" xfId="0" applyNumberFormat="1" applyFont="1" applyFill="1" applyBorder="1" applyAlignment="1">
      <alignment horizontal="left" vertical="top" wrapText="1"/>
    </xf>
    <xf numFmtId="0" fontId="32" fillId="0" borderId="45" xfId="0" applyNumberFormat="1" applyFont="1" applyFill="1" applyBorder="1" applyAlignment="1">
      <alignment horizontal="left" vertical="top" wrapText="1"/>
    </xf>
    <xf numFmtId="0" fontId="32" fillId="0" borderId="31" xfId="0" applyNumberFormat="1" applyFont="1" applyFill="1" applyBorder="1" applyAlignment="1">
      <alignment horizontal="left" vertical="top" wrapText="1"/>
    </xf>
    <xf numFmtId="0" fontId="32" fillId="0" borderId="38" xfId="100" applyNumberFormat="1" applyFont="1" applyFill="1" applyBorder="1" applyAlignment="1">
      <alignment horizontal="center" vertical="center" wrapText="1"/>
      <protection/>
    </xf>
    <xf numFmtId="0" fontId="32" fillId="0" borderId="71" xfId="0" applyNumberFormat="1" applyFont="1" applyFill="1" applyBorder="1" applyAlignment="1">
      <alignment horizontal="left" vertical="top" wrapText="1"/>
    </xf>
    <xf numFmtId="0" fontId="32" fillId="0" borderId="55" xfId="0" applyNumberFormat="1" applyFont="1" applyFill="1" applyBorder="1" applyAlignment="1">
      <alignment horizontal="left" vertical="top" wrapText="1"/>
    </xf>
    <xf numFmtId="0" fontId="32" fillId="0" borderId="38" xfId="0" applyNumberFormat="1" applyFont="1" applyFill="1" applyBorder="1" applyAlignment="1">
      <alignment horizontal="center" vertical="center" wrapText="1"/>
    </xf>
    <xf numFmtId="0" fontId="32" fillId="0" borderId="71" xfId="100" applyNumberFormat="1" applyFont="1" applyFill="1" applyBorder="1" applyAlignment="1">
      <alignment horizontal="left" vertical="top" wrapText="1"/>
      <protection/>
    </xf>
    <xf numFmtId="0" fontId="32" fillId="0" borderId="55" xfId="100" applyNumberFormat="1" applyFont="1" applyFill="1" applyBorder="1" applyAlignment="1">
      <alignment horizontal="left" vertical="top" wrapText="1"/>
      <protection/>
    </xf>
    <xf numFmtId="0" fontId="32" fillId="0" borderId="75" xfId="100" applyNumberFormat="1" applyFont="1" applyFill="1" applyBorder="1" applyAlignment="1">
      <alignment horizontal="left" vertical="top" wrapText="1"/>
      <protection/>
    </xf>
    <xf numFmtId="0" fontId="32" fillId="0" borderId="70" xfId="100" applyNumberFormat="1" applyFont="1" applyFill="1" applyBorder="1" applyAlignment="1">
      <alignment horizontal="left" vertical="top" wrapText="1"/>
      <protection/>
    </xf>
    <xf numFmtId="0" fontId="32" fillId="0" borderId="76" xfId="100" applyNumberFormat="1" applyFont="1" applyFill="1" applyBorder="1" applyAlignment="1">
      <alignment horizontal="left" vertical="top" wrapText="1"/>
      <protection/>
    </xf>
    <xf numFmtId="0" fontId="32" fillId="0" borderId="79" xfId="100" applyNumberFormat="1" applyFont="1" applyFill="1" applyBorder="1" applyAlignment="1">
      <alignment horizontal="left" vertical="top" wrapText="1"/>
      <protection/>
    </xf>
    <xf numFmtId="0" fontId="32" fillId="0" borderId="45" xfId="100" applyNumberFormat="1" applyFont="1" applyFill="1" applyBorder="1" applyAlignment="1">
      <alignment horizontal="left" vertical="top" wrapText="1"/>
      <protection/>
    </xf>
    <xf numFmtId="0" fontId="32" fillId="0" borderId="31" xfId="100" applyNumberFormat="1" applyFont="1" applyFill="1" applyBorder="1" applyAlignment="1">
      <alignment horizontal="left" vertical="top" wrapText="1"/>
      <protection/>
    </xf>
    <xf numFmtId="0" fontId="32" fillId="0" borderId="75" xfId="0" applyNumberFormat="1" applyFont="1" applyFill="1" applyBorder="1" applyAlignment="1">
      <alignment horizontal="left" vertical="center" wrapText="1"/>
    </xf>
    <xf numFmtId="0" fontId="32" fillId="0" borderId="70" xfId="0" applyNumberFormat="1" applyFont="1" applyFill="1" applyBorder="1" applyAlignment="1">
      <alignment horizontal="left" vertical="center" wrapText="1"/>
    </xf>
    <xf numFmtId="0" fontId="32" fillId="0" borderId="79" xfId="0" applyNumberFormat="1" applyFont="1" applyFill="1" applyBorder="1" applyAlignment="1">
      <alignment horizontal="left" vertical="center" wrapText="1"/>
    </xf>
    <xf numFmtId="0" fontId="32" fillId="0" borderId="45" xfId="0" applyNumberFormat="1" applyFont="1" applyFill="1" applyBorder="1" applyAlignment="1">
      <alignment horizontal="left" vertical="center" wrapText="1"/>
    </xf>
    <xf numFmtId="0" fontId="0" fillId="0" borderId="0" xfId="0" applyFont="1" applyAlignment="1">
      <alignment wrapText="1"/>
    </xf>
    <xf numFmtId="0" fontId="0" fillId="0" borderId="0" xfId="0" applyFont="1" applyBorder="1" applyAlignment="1">
      <alignment wrapText="1"/>
    </xf>
    <xf numFmtId="0" fontId="32" fillId="56" borderId="0" xfId="0" applyNumberFormat="1" applyFont="1" applyFill="1" applyAlignment="1">
      <alignment horizontal="center" wrapText="1"/>
    </xf>
    <xf numFmtId="0" fontId="0" fillId="0" borderId="0" xfId="0" applyFont="1" applyAlignment="1">
      <alignment horizontal="center" wrapText="1"/>
    </xf>
    <xf numFmtId="0" fontId="32" fillId="0" borderId="108" xfId="0" applyNumberFormat="1" applyFont="1" applyFill="1" applyBorder="1" applyAlignment="1">
      <alignment horizontal="center" vertical="center" wrapText="1"/>
    </xf>
    <xf numFmtId="0" fontId="32" fillId="0" borderId="75" xfId="100" applyNumberFormat="1" applyFont="1" applyFill="1" applyBorder="1" applyAlignment="1">
      <alignment horizontal="left" vertical="center" wrapText="1"/>
      <protection/>
    </xf>
    <xf numFmtId="0" fontId="32" fillId="0" borderId="70" xfId="100" applyNumberFormat="1" applyFont="1" applyFill="1" applyBorder="1" applyAlignment="1">
      <alignment horizontal="left" vertical="center" wrapText="1"/>
      <protection/>
    </xf>
    <xf numFmtId="0" fontId="32" fillId="0" borderId="76" xfId="100" applyNumberFormat="1" applyFont="1" applyFill="1" applyBorder="1" applyAlignment="1">
      <alignment horizontal="left" vertical="center" wrapText="1"/>
      <protection/>
    </xf>
    <xf numFmtId="0" fontId="32" fillId="0" borderId="79" xfId="100" applyNumberFormat="1" applyFont="1" applyFill="1" applyBorder="1" applyAlignment="1">
      <alignment horizontal="left" vertical="center" wrapText="1"/>
      <protection/>
    </xf>
    <xf numFmtId="0" fontId="32" fillId="0" borderId="45" xfId="100" applyNumberFormat="1" applyFont="1" applyFill="1" applyBorder="1" applyAlignment="1">
      <alignment horizontal="left" vertical="center" wrapText="1"/>
      <protection/>
    </xf>
    <xf numFmtId="0" fontId="32" fillId="0" borderId="31" xfId="100" applyNumberFormat="1" applyFont="1" applyFill="1" applyBorder="1" applyAlignment="1">
      <alignment horizontal="left" vertical="center" wrapText="1"/>
      <protection/>
    </xf>
    <xf numFmtId="0" fontId="32" fillId="0" borderId="77" xfId="100" applyNumberFormat="1" applyFont="1" applyFill="1" applyBorder="1" applyAlignment="1">
      <alignment horizontal="left" vertical="top" wrapText="1"/>
      <protection/>
    </xf>
    <xf numFmtId="0" fontId="0" fillId="0" borderId="0" xfId="0" applyFont="1" applyFill="1" applyAlignment="1">
      <alignment wrapText="1"/>
    </xf>
    <xf numFmtId="0" fontId="27" fillId="0" borderId="0" xfId="0" applyNumberFormat="1" applyFont="1" applyFill="1" applyAlignment="1">
      <alignment horizontal="center" wrapText="1"/>
    </xf>
    <xf numFmtId="0" fontId="0" fillId="0" borderId="0" xfId="0" applyFont="1" applyFill="1" applyBorder="1" applyAlignment="1">
      <alignment wrapText="1"/>
    </xf>
    <xf numFmtId="0" fontId="0" fillId="0" borderId="0" xfId="0" applyFont="1" applyFill="1" applyAlignment="1">
      <alignment horizontal="center" wrapText="1"/>
    </xf>
    <xf numFmtId="187" fontId="27" fillId="0" borderId="0" xfId="0" applyNumberFormat="1" applyFont="1" applyFill="1" applyAlignment="1">
      <alignment horizontal="center" wrapText="1"/>
    </xf>
    <xf numFmtId="187" fontId="0" fillId="0" borderId="0" xfId="0" applyNumberFormat="1" applyFont="1" applyFill="1" applyBorder="1" applyAlignment="1">
      <alignment horizontal="center" wrapText="1"/>
    </xf>
    <xf numFmtId="0" fontId="32" fillId="0" borderId="0" xfId="0" applyNumberFormat="1" applyFont="1" applyFill="1" applyAlignment="1">
      <alignment horizontal="center" wrapText="1"/>
    </xf>
    <xf numFmtId="0" fontId="31" fillId="0" borderId="0" xfId="0" applyNumberFormat="1" applyFont="1" applyFill="1" applyBorder="1" applyAlignment="1" applyProtection="1">
      <alignment horizontal="center" wrapText="1"/>
      <protection locked="0"/>
    </xf>
    <xf numFmtId="0" fontId="32" fillId="0" borderId="0" xfId="0" applyNumberFormat="1" applyFont="1" applyFill="1" applyAlignment="1" applyProtection="1">
      <alignment horizontal="left" vertical="top" wrapText="1" indent="1"/>
      <protection locked="0"/>
    </xf>
    <xf numFmtId="0" fontId="32" fillId="0" borderId="78" xfId="0" applyNumberFormat="1" applyFont="1" applyFill="1" applyBorder="1" applyAlignment="1" applyProtection="1">
      <alignment horizontal="left" vertical="top" wrapText="1" indent="1"/>
      <protection locked="0"/>
    </xf>
    <xf numFmtId="0" fontId="31" fillId="0" borderId="108" xfId="100" applyNumberFormat="1" applyFont="1" applyFill="1" applyBorder="1" applyAlignment="1">
      <alignment horizontal="center" vertical="center" wrapText="1"/>
      <protection/>
    </xf>
    <xf numFmtId="0" fontId="31" fillId="0" borderId="39" xfId="100" applyNumberFormat="1" applyFont="1" applyFill="1" applyBorder="1" applyAlignment="1">
      <alignment horizontal="center" vertical="center" wrapText="1"/>
      <protection/>
    </xf>
    <xf numFmtId="0" fontId="31" fillId="0" borderId="38" xfId="100" applyNumberFormat="1" applyFont="1" applyFill="1" applyBorder="1" applyAlignment="1" applyProtection="1">
      <alignment horizontal="center" vertical="center" wrapText="1"/>
      <protection locked="0"/>
    </xf>
    <xf numFmtId="0" fontId="32" fillId="0" borderId="0" xfId="100" applyNumberFormat="1" applyFont="1" applyFill="1" applyAlignment="1">
      <alignment horizontal="left" wrapText="1"/>
      <protection/>
    </xf>
    <xf numFmtId="0" fontId="7" fillId="0" borderId="190" xfId="0" applyNumberFormat="1" applyFont="1" applyFill="1" applyBorder="1" applyAlignment="1">
      <alignment horizontal="center" vertical="center" wrapText="1"/>
    </xf>
    <xf numFmtId="0" fontId="32" fillId="0" borderId="180" xfId="0" applyFont="1" applyFill="1" applyBorder="1" applyAlignment="1">
      <alignment horizontal="center" vertical="center" wrapText="1"/>
    </xf>
    <xf numFmtId="0" fontId="6" fillId="0" borderId="114" xfId="0" applyNumberFormat="1" applyFont="1" applyFill="1" applyBorder="1" applyAlignment="1">
      <alignment wrapText="1"/>
    </xf>
    <xf numFmtId="0" fontId="32" fillId="0" borderId="114" xfId="0" applyFont="1" applyFill="1" applyBorder="1" applyAlignment="1">
      <alignment wrapText="1"/>
    </xf>
    <xf numFmtId="0" fontId="6" fillId="56" borderId="0" xfId="0" applyNumberFormat="1" applyFont="1" applyFill="1" applyAlignment="1">
      <alignment horizontal="center" wrapText="1"/>
    </xf>
    <xf numFmtId="0" fontId="8" fillId="0" borderId="191" xfId="0" applyNumberFormat="1" applyFont="1" applyBorder="1" applyAlignment="1" applyProtection="1">
      <alignment horizontal="center" vertical="center"/>
      <protection locked="0"/>
    </xf>
    <xf numFmtId="0" fontId="8" fillId="0" borderId="133" xfId="0" applyNumberFormat="1" applyFont="1" applyBorder="1" applyAlignment="1" applyProtection="1">
      <alignment horizontal="center" vertical="center"/>
      <protection locked="0"/>
    </xf>
    <xf numFmtId="0" fontId="8" fillId="0" borderId="192" xfId="0" applyNumberFormat="1" applyFont="1" applyBorder="1" applyAlignment="1" applyProtection="1">
      <alignment horizontal="center" vertical="center"/>
      <protection locked="0"/>
    </xf>
    <xf numFmtId="0" fontId="7" fillId="0" borderId="191" xfId="0" applyNumberFormat="1" applyFont="1" applyBorder="1" applyAlignment="1">
      <alignment horizontal="center" vertical="center"/>
    </xf>
    <xf numFmtId="0" fontId="7" fillId="0" borderId="133" xfId="0" applyNumberFormat="1" applyFont="1" applyBorder="1" applyAlignment="1">
      <alignment horizontal="center" vertical="center"/>
    </xf>
    <xf numFmtId="0" fontId="7" fillId="0" borderId="192" xfId="0" applyNumberFormat="1" applyFont="1" applyBorder="1" applyAlignment="1">
      <alignment horizontal="center" vertical="center"/>
    </xf>
    <xf numFmtId="0" fontId="14" fillId="0" borderId="193" xfId="0" applyNumberFormat="1" applyFont="1" applyBorder="1" applyAlignment="1">
      <alignment horizontal="left" wrapText="1"/>
    </xf>
    <xf numFmtId="0" fontId="14" fillId="0" borderId="194" xfId="0" applyNumberFormat="1" applyFont="1" applyBorder="1" applyAlignment="1">
      <alignment horizontal="left" wrapText="1"/>
    </xf>
    <xf numFmtId="0" fontId="14" fillId="0" borderId="195" xfId="0" applyNumberFormat="1" applyFont="1" applyBorder="1" applyAlignment="1">
      <alignment horizontal="left" wrapText="1"/>
    </xf>
    <xf numFmtId="0" fontId="8" fillId="0" borderId="108" xfId="0" applyNumberFormat="1" applyFont="1" applyBorder="1" applyAlignment="1">
      <alignment horizontal="center"/>
    </xf>
    <xf numFmtId="0" fontId="8" fillId="0" borderId="39" xfId="0" applyNumberFormat="1" applyFont="1" applyBorder="1" applyAlignment="1">
      <alignment horizontal="center"/>
    </xf>
    <xf numFmtId="184" fontId="8" fillId="56" borderId="0" xfId="0" applyNumberFormat="1" applyFont="1" applyFill="1" applyAlignment="1">
      <alignment horizontal="center" wrapText="1" shrinkToFit="1"/>
    </xf>
    <xf numFmtId="184" fontId="0" fillId="0" borderId="0" xfId="0" applyNumberFormat="1" applyBorder="1" applyAlignment="1">
      <alignment horizontal="center" wrapText="1" shrinkToFit="1"/>
    </xf>
    <xf numFmtId="0" fontId="25" fillId="0" borderId="0" xfId="0" applyFont="1" applyBorder="1" applyAlignment="1">
      <alignment horizontal="center" wrapText="1"/>
    </xf>
    <xf numFmtId="0" fontId="97" fillId="65" borderId="0" xfId="101" applyNumberFormat="1" applyFont="1" applyFill="1" applyAlignment="1">
      <alignment horizontal="center" vertical="center" wrapText="1"/>
      <protection/>
    </xf>
    <xf numFmtId="0" fontId="103" fillId="65" borderId="0" xfId="101" applyFont="1" applyFill="1" applyBorder="1" applyAlignment="1">
      <alignment horizontal="center" vertical="center" wrapText="1"/>
      <protection/>
    </xf>
    <xf numFmtId="0" fontId="103" fillId="65" borderId="0" xfId="101" applyFont="1" applyFill="1" applyBorder="1" applyAlignment="1">
      <alignment vertical="center" wrapText="1"/>
      <protection/>
    </xf>
    <xf numFmtId="0" fontId="97" fillId="64" borderId="0" xfId="101" applyNumberFormat="1" applyFont="1" applyFill="1" applyAlignment="1">
      <alignment horizontal="center" vertical="center" wrapText="1"/>
      <protection/>
    </xf>
    <xf numFmtId="187" fontId="97" fillId="64" borderId="0" xfId="101" applyNumberFormat="1" applyFont="1" applyFill="1" applyAlignment="1">
      <alignment horizontal="center" vertical="center" wrapText="1"/>
      <protection/>
    </xf>
    <xf numFmtId="187" fontId="103" fillId="65" borderId="0" xfId="101" applyNumberFormat="1" applyFont="1" applyFill="1" applyBorder="1" applyAlignment="1">
      <alignment horizontal="center" vertical="center" wrapText="1"/>
      <protection/>
    </xf>
    <xf numFmtId="0" fontId="99" fillId="64" borderId="0" xfId="101" applyNumberFormat="1" applyFont="1" applyFill="1" applyAlignment="1">
      <alignment horizontal="center" vertical="center" wrapText="1"/>
      <protection/>
    </xf>
    <xf numFmtId="0" fontId="104" fillId="65" borderId="71" xfId="100" applyNumberFormat="1" applyFont="1" applyFill="1" applyBorder="1" applyAlignment="1">
      <alignment horizontal="left" vertical="center" wrapText="1"/>
      <protection/>
    </xf>
    <xf numFmtId="0" fontId="104" fillId="65" borderId="68" xfId="100" applyNumberFormat="1" applyFont="1" applyFill="1" applyBorder="1" applyAlignment="1">
      <alignment horizontal="left" vertical="center" wrapText="1"/>
      <protection/>
    </xf>
    <xf numFmtId="0" fontId="104" fillId="65" borderId="55" xfId="100" applyNumberFormat="1" applyFont="1" applyFill="1" applyBorder="1" applyAlignment="1">
      <alignment horizontal="left" vertical="center" wrapText="1"/>
      <protection/>
    </xf>
    <xf numFmtId="0" fontId="8" fillId="64" borderId="0" xfId="0" applyNumberFormat="1" applyFont="1" applyFill="1" applyAlignment="1">
      <alignment horizontal="center" wrapText="1"/>
    </xf>
    <xf numFmtId="0" fontId="98" fillId="64" borderId="41" xfId="101" applyNumberFormat="1" applyFont="1" applyFill="1" applyBorder="1" applyAlignment="1">
      <alignment vertical="center" wrapText="1"/>
      <protection/>
    </xf>
    <xf numFmtId="0" fontId="103" fillId="65" borderId="178" xfId="101" applyFont="1" applyFill="1" applyBorder="1" applyAlignment="1">
      <alignment vertical="center" wrapText="1"/>
      <protection/>
    </xf>
    <xf numFmtId="0" fontId="100" fillId="64" borderId="41" xfId="101" applyNumberFormat="1" applyFont="1" applyFill="1" applyBorder="1" applyAlignment="1">
      <alignment horizontal="center" vertical="center" wrapText="1"/>
      <protection/>
    </xf>
    <xf numFmtId="0" fontId="103" fillId="65" borderId="178" xfId="101" applyFont="1" applyFill="1" applyBorder="1" applyAlignment="1">
      <alignment horizontal="center" vertical="center" wrapText="1"/>
      <protection/>
    </xf>
    <xf numFmtId="0" fontId="5" fillId="64" borderId="41" xfId="0" applyNumberFormat="1" applyFont="1" applyFill="1" applyBorder="1" applyAlignment="1">
      <alignment horizontal="center" vertical="center" wrapText="1" shrinkToFit="1"/>
    </xf>
    <xf numFmtId="0" fontId="5" fillId="64" borderId="178" xfId="0" applyNumberFormat="1" applyFont="1" applyFill="1" applyBorder="1" applyAlignment="1">
      <alignment horizontal="center" vertical="center" wrapText="1" shrinkToFit="1"/>
    </xf>
    <xf numFmtId="0" fontId="5" fillId="64" borderId="41" xfId="0" applyNumberFormat="1" applyFont="1" applyFill="1" applyBorder="1" applyAlignment="1">
      <alignment horizontal="center" vertical="center" wrapText="1"/>
    </xf>
    <xf numFmtId="0" fontId="0" fillId="65" borderId="178" xfId="0" applyFill="1" applyBorder="1" applyAlignment="1">
      <alignment horizontal="center" vertical="center" wrapText="1"/>
    </xf>
    <xf numFmtId="0" fontId="99" fillId="65" borderId="71" xfId="100" applyNumberFormat="1" applyFont="1" applyFill="1" applyBorder="1" applyAlignment="1">
      <alignment horizontal="center" vertical="center"/>
      <protection/>
    </xf>
    <xf numFmtId="0" fontId="99" fillId="65" borderId="68" xfId="100" applyNumberFormat="1" applyFont="1" applyFill="1" applyBorder="1" applyAlignment="1">
      <alignment horizontal="center" vertical="center"/>
      <protection/>
    </xf>
    <xf numFmtId="0" fontId="99" fillId="65" borderId="196" xfId="100" applyNumberFormat="1" applyFont="1" applyFill="1" applyBorder="1" applyAlignment="1">
      <alignment horizontal="center" vertical="center"/>
      <protection/>
    </xf>
    <xf numFmtId="0" fontId="14" fillId="0" borderId="0" xfId="0" applyNumberFormat="1" applyFont="1" applyFill="1" applyAlignment="1">
      <alignment wrapText="1"/>
    </xf>
    <xf numFmtId="0" fontId="0" fillId="0" borderId="111" xfId="0" applyFill="1" applyBorder="1" applyAlignment="1">
      <alignment wrapText="1"/>
    </xf>
    <xf numFmtId="0" fontId="8" fillId="0" borderId="0" xfId="0" applyNumberFormat="1" applyFont="1" applyFill="1" applyAlignment="1">
      <alignment wrapText="1"/>
    </xf>
    <xf numFmtId="0" fontId="26" fillId="0" borderId="0" xfId="0" applyNumberFormat="1" applyFont="1" applyFill="1" applyAlignment="1">
      <alignment wrapText="1"/>
    </xf>
    <xf numFmtId="0" fontId="26" fillId="0" borderId="0" xfId="0" applyNumberFormat="1" applyFont="1" applyFill="1" applyAlignment="1">
      <alignment horizontal="left" wrapText="1"/>
    </xf>
    <xf numFmtId="0" fontId="14" fillId="0" borderId="111" xfId="0" applyNumberFormat="1" applyFont="1" applyFill="1" applyBorder="1" applyAlignment="1">
      <alignment wrapText="1"/>
    </xf>
    <xf numFmtId="184" fontId="8" fillId="56" borderId="0" xfId="0" applyNumberFormat="1" applyFont="1" applyFill="1" applyAlignment="1">
      <alignment horizontal="center" wrapText="1"/>
    </xf>
    <xf numFmtId="0" fontId="14" fillId="56" borderId="0" xfId="0" applyNumberFormat="1" applyFont="1" applyFill="1" applyAlignment="1">
      <alignment horizontal="center"/>
    </xf>
    <xf numFmtId="0" fontId="14" fillId="56" borderId="111" xfId="0" applyNumberFormat="1" applyFont="1" applyFill="1" applyBorder="1" applyAlignment="1">
      <alignment horizontal="center"/>
    </xf>
    <xf numFmtId="0" fontId="7" fillId="56" borderId="41" xfId="0" applyNumberFormat="1" applyFont="1" applyFill="1" applyBorder="1" applyAlignment="1">
      <alignment horizontal="center" vertical="center" wrapText="1" shrinkToFit="1"/>
    </xf>
    <xf numFmtId="0" fontId="0" fillId="0" borderId="94" xfId="0" applyBorder="1" applyAlignment="1">
      <alignment horizontal="center" vertical="center" wrapText="1" shrinkToFit="1"/>
    </xf>
    <xf numFmtId="0" fontId="0" fillId="0" borderId="178" xfId="0" applyBorder="1" applyAlignment="1">
      <alignment horizontal="center" vertical="center" wrapText="1" shrinkToFit="1"/>
    </xf>
    <xf numFmtId="0" fontId="0" fillId="0" borderId="94" xfId="0" applyFill="1" applyBorder="1" applyAlignment="1">
      <alignment horizontal="center" vertical="center" wrapText="1"/>
    </xf>
    <xf numFmtId="0" fontId="14" fillId="0" borderId="0" xfId="0" applyNumberFormat="1" applyFont="1" applyFill="1" applyAlignment="1">
      <alignment horizontal="left" wrapText="1" indent="1"/>
    </xf>
    <xf numFmtId="0" fontId="14" fillId="0" borderId="111" xfId="0" applyNumberFormat="1" applyFont="1" applyFill="1" applyBorder="1" applyAlignment="1">
      <alignment horizontal="left" wrapText="1" indent="1"/>
    </xf>
    <xf numFmtId="0" fontId="6" fillId="55" borderId="0" xfId="0" applyNumberFormat="1" applyFont="1" applyFill="1" applyAlignment="1">
      <alignment horizontal="center" wrapText="1"/>
    </xf>
    <xf numFmtId="0" fontId="7" fillId="56" borderId="41" xfId="0" applyNumberFormat="1" applyFont="1" applyFill="1" applyBorder="1" applyAlignment="1">
      <alignment horizontal="center" vertical="center" wrapText="1"/>
    </xf>
    <xf numFmtId="0" fontId="0" fillId="0" borderId="94" xfId="0" applyBorder="1" applyAlignment="1">
      <alignment wrapText="1"/>
    </xf>
    <xf numFmtId="0" fontId="0" fillId="0" borderId="178" xfId="0" applyBorder="1" applyAlignment="1">
      <alignment wrapText="1"/>
    </xf>
    <xf numFmtId="0" fontId="0" fillId="0" borderId="94" xfId="0" applyBorder="1" applyAlignment="1">
      <alignment horizontal="center" vertical="center" wrapText="1"/>
    </xf>
    <xf numFmtId="0" fontId="0" fillId="0" borderId="178" xfId="0" applyBorder="1" applyAlignment="1">
      <alignment horizontal="center" vertical="center" wrapText="1"/>
    </xf>
    <xf numFmtId="184" fontId="8" fillId="55" borderId="0" xfId="0" applyNumberFormat="1" applyFont="1" applyFill="1" applyAlignment="1">
      <alignment horizontal="center" wrapText="1"/>
    </xf>
    <xf numFmtId="0" fontId="7" fillId="0" borderId="116" xfId="0" applyNumberFormat="1" applyFont="1" applyFill="1" applyBorder="1" applyAlignment="1">
      <alignment horizontal="center" vertical="center" wrapText="1" shrinkToFit="1"/>
    </xf>
    <xf numFmtId="0" fontId="0" fillId="0" borderId="111" xfId="0" applyFill="1" applyBorder="1" applyAlignment="1">
      <alignment horizontal="center" vertical="center" wrapText="1" shrinkToFit="1"/>
    </xf>
    <xf numFmtId="0" fontId="0" fillId="0" borderId="155" xfId="0" applyFill="1" applyBorder="1" applyAlignment="1">
      <alignment horizontal="center" vertical="center" wrapText="1" shrinkToFit="1"/>
    </xf>
    <xf numFmtId="0" fontId="6" fillId="55" borderId="0" xfId="0" applyNumberFormat="1" applyFont="1" applyFill="1" applyAlignment="1">
      <alignment horizontal="center" vertical="center" wrapText="1"/>
    </xf>
    <xf numFmtId="0" fontId="2" fillId="0" borderId="75" xfId="0" applyNumberFormat="1" applyFont="1" applyFill="1" applyBorder="1" applyAlignment="1">
      <alignment horizontal="center" vertical="center"/>
    </xf>
    <xf numFmtId="0" fontId="2" fillId="0" borderId="76" xfId="0" applyNumberFormat="1" applyFont="1" applyFill="1" applyBorder="1" applyAlignment="1">
      <alignment horizontal="center" vertical="center"/>
    </xf>
    <xf numFmtId="0" fontId="2" fillId="0" borderId="77" xfId="0" applyNumberFormat="1" applyFont="1" applyFill="1" applyBorder="1" applyAlignment="1">
      <alignment horizontal="center" vertical="center"/>
    </xf>
    <xf numFmtId="0" fontId="2" fillId="0" borderId="78" xfId="0" applyNumberFormat="1" applyFont="1" applyFill="1" applyBorder="1" applyAlignment="1">
      <alignment horizontal="center" vertical="center"/>
    </xf>
    <xf numFmtId="0" fontId="2" fillId="0" borderId="79" xfId="0" applyNumberFormat="1" applyFont="1" applyFill="1" applyBorder="1" applyAlignment="1">
      <alignment horizontal="center" vertical="center"/>
    </xf>
    <xf numFmtId="0" fontId="2" fillId="0" borderId="31" xfId="0" applyNumberFormat="1" applyFont="1" applyFill="1" applyBorder="1" applyAlignment="1">
      <alignment horizontal="center" vertical="center"/>
    </xf>
    <xf numFmtId="0" fontId="6" fillId="0" borderId="0" xfId="0" applyNumberFormat="1" applyFont="1" applyFill="1" applyAlignment="1">
      <alignment horizontal="center" vertical="center" wrapText="1" shrinkToFit="1"/>
    </xf>
    <xf numFmtId="0" fontId="0" fillId="0" borderId="0" xfId="0" applyFill="1" applyBorder="1" applyAlignment="1">
      <alignment horizontal="center" wrapText="1" shrinkToFit="1"/>
    </xf>
    <xf numFmtId="187" fontId="8" fillId="0" borderId="0" xfId="100" applyNumberFormat="1" applyFont="1" applyFill="1" applyAlignment="1">
      <alignment horizontal="center" wrapText="1"/>
      <protection/>
    </xf>
    <xf numFmtId="0" fontId="6" fillId="0" borderId="0" xfId="100" applyNumberFormat="1" applyFont="1" applyFill="1" applyAlignment="1">
      <alignment horizontal="center" wrapText="1"/>
      <protection/>
    </xf>
    <xf numFmtId="0" fontId="7" fillId="0" borderId="41" xfId="100" applyNumberFormat="1" applyFont="1" applyFill="1" applyBorder="1" applyAlignment="1">
      <alignment horizontal="center" vertical="center" wrapText="1"/>
      <protection/>
    </xf>
    <xf numFmtId="0" fontId="7" fillId="0" borderId="94" xfId="100" applyNumberFormat="1" applyFont="1" applyFill="1" applyBorder="1" applyAlignment="1">
      <alignment horizontal="center" vertical="center" wrapText="1"/>
      <protection/>
    </xf>
    <xf numFmtId="0" fontId="7" fillId="0" borderId="178" xfId="100" applyNumberFormat="1" applyFont="1" applyFill="1" applyBorder="1" applyAlignment="1">
      <alignment horizontal="center" vertical="center" wrapText="1"/>
      <protection/>
    </xf>
    <xf numFmtId="0" fontId="0" fillId="0" borderId="94" xfId="100" applyFill="1" applyBorder="1" applyAlignment="1">
      <alignment horizontal="center" vertical="center" wrapText="1"/>
      <protection/>
    </xf>
    <xf numFmtId="0" fontId="0" fillId="0" borderId="178" xfId="100" applyFill="1" applyBorder="1" applyAlignment="1">
      <alignment horizontal="center" vertical="center" wrapText="1"/>
      <protection/>
    </xf>
    <xf numFmtId="0" fontId="3" fillId="0" borderId="0" xfId="100" applyNumberFormat="1" applyFont="1" applyFill="1" applyAlignment="1">
      <alignment horizontal="left" wrapText="1"/>
      <protection/>
    </xf>
    <xf numFmtId="0" fontId="27" fillId="0" borderId="0" xfId="100" applyNumberFormat="1" applyFont="1" applyFill="1" applyAlignment="1">
      <alignment horizontal="left" wrapText="1"/>
      <protection/>
    </xf>
    <xf numFmtId="0" fontId="27" fillId="0" borderId="78" xfId="100" applyNumberFormat="1" applyFont="1" applyFill="1" applyBorder="1" applyAlignment="1">
      <alignment horizontal="left" wrapText="1"/>
      <protection/>
    </xf>
    <xf numFmtId="0" fontId="8" fillId="0" borderId="0" xfId="100" applyNumberFormat="1" applyFont="1" applyFill="1" applyAlignment="1">
      <alignment horizontal="center" wrapText="1"/>
      <protection/>
    </xf>
    <xf numFmtId="0" fontId="0" fillId="0" borderId="94" xfId="100" applyFill="1" applyBorder="1" applyAlignment="1">
      <alignment wrapText="1"/>
      <protection/>
    </xf>
    <xf numFmtId="0" fontId="0" fillId="0" borderId="178" xfId="100" applyFill="1" applyBorder="1" applyAlignment="1">
      <alignment wrapText="1"/>
      <protection/>
    </xf>
    <xf numFmtId="0" fontId="27" fillId="0" borderId="0" xfId="100" applyNumberFormat="1" applyFont="1" applyFill="1" applyAlignment="1">
      <alignment horizontal="center" wrapText="1"/>
      <protection/>
    </xf>
    <xf numFmtId="184" fontId="0" fillId="0" borderId="0" xfId="0" applyNumberFormat="1" applyBorder="1" applyAlignment="1">
      <alignment horizontal="center" wrapText="1"/>
    </xf>
    <xf numFmtId="0" fontId="7" fillId="56" borderId="116" xfId="0" applyNumberFormat="1" applyFont="1" applyFill="1" applyBorder="1" applyAlignment="1">
      <alignment horizontal="center" vertical="center" wrapText="1" shrinkToFit="1"/>
    </xf>
    <xf numFmtId="0" fontId="0" fillId="0" borderId="111" xfId="0" applyBorder="1" applyAlignment="1">
      <alignment horizontal="center" vertical="center" wrapText="1" shrinkToFit="1"/>
    </xf>
    <xf numFmtId="0" fontId="0" fillId="0" borderId="155" xfId="0" applyBorder="1" applyAlignment="1">
      <alignment horizontal="center" vertical="center" wrapText="1" shrinkToFit="1"/>
    </xf>
    <xf numFmtId="0" fontId="8" fillId="0" borderId="75" xfId="0" applyNumberFormat="1" applyFont="1" applyFill="1" applyBorder="1" applyAlignment="1">
      <alignment horizontal="left" vertical="center" wrapText="1"/>
    </xf>
    <xf numFmtId="0" fontId="8" fillId="0" borderId="76" xfId="0" applyNumberFormat="1" applyFont="1" applyFill="1" applyBorder="1" applyAlignment="1">
      <alignment horizontal="left" vertical="center" wrapText="1"/>
    </xf>
    <xf numFmtId="0" fontId="8" fillId="0" borderId="77" xfId="0" applyNumberFormat="1" applyFont="1" applyFill="1" applyBorder="1" applyAlignment="1">
      <alignment horizontal="left" vertical="center" wrapText="1"/>
    </xf>
    <xf numFmtId="0" fontId="8" fillId="0" borderId="78" xfId="0" applyNumberFormat="1" applyFont="1" applyFill="1" applyBorder="1" applyAlignment="1">
      <alignment horizontal="left" vertical="center" wrapText="1"/>
    </xf>
    <xf numFmtId="0" fontId="8" fillId="0" borderId="79" xfId="0" applyNumberFormat="1" applyFont="1" applyFill="1" applyBorder="1" applyAlignment="1">
      <alignment horizontal="left" vertical="center" wrapText="1"/>
    </xf>
    <xf numFmtId="0" fontId="8" fillId="0" borderId="31" xfId="0" applyNumberFormat="1" applyFont="1" applyFill="1" applyBorder="1" applyAlignment="1">
      <alignment horizontal="left" vertical="center" wrapText="1"/>
    </xf>
    <xf numFmtId="0" fontId="8" fillId="55" borderId="75" xfId="0" applyNumberFormat="1" applyFont="1" applyFill="1" applyBorder="1" applyAlignment="1">
      <alignment horizontal="left" vertical="center" wrapText="1"/>
    </xf>
    <xf numFmtId="0" fontId="8" fillId="55" borderId="76" xfId="0" applyNumberFormat="1" applyFont="1" applyFill="1" applyBorder="1" applyAlignment="1">
      <alignment horizontal="left" vertical="center" wrapText="1"/>
    </xf>
    <xf numFmtId="0" fontId="8" fillId="55" borderId="77" xfId="0" applyNumberFormat="1" applyFont="1" applyFill="1" applyBorder="1" applyAlignment="1">
      <alignment horizontal="left" vertical="center" wrapText="1"/>
    </xf>
    <xf numFmtId="0" fontId="8" fillId="55" borderId="78" xfId="0" applyNumberFormat="1" applyFont="1" applyFill="1" applyBorder="1" applyAlignment="1">
      <alignment horizontal="left" vertical="center" wrapText="1"/>
    </xf>
    <xf numFmtId="0" fontId="8" fillId="55" borderId="79" xfId="0" applyNumberFormat="1" applyFont="1" applyFill="1" applyBorder="1" applyAlignment="1">
      <alignment horizontal="left" vertical="center" wrapText="1"/>
    </xf>
    <xf numFmtId="0" fontId="8" fillId="55" borderId="31" xfId="0" applyNumberFormat="1" applyFont="1" applyFill="1" applyBorder="1" applyAlignment="1">
      <alignment horizontal="left" vertical="center" wrapText="1"/>
    </xf>
    <xf numFmtId="0" fontId="0" fillId="0" borderId="94" xfId="0" applyFill="1" applyBorder="1" applyAlignment="1">
      <alignment wrapText="1"/>
    </xf>
    <xf numFmtId="0" fontId="6" fillId="0" borderId="0" xfId="0" applyNumberFormat="1" applyFont="1" applyFill="1" applyAlignment="1">
      <alignment horizontal="center" vertical="center" wrapText="1"/>
    </xf>
    <xf numFmtId="0" fontId="8" fillId="55" borderId="75" xfId="0" applyNumberFormat="1" applyFont="1" applyFill="1" applyBorder="1" applyAlignment="1">
      <alignment horizontal="left" wrapText="1"/>
    </xf>
    <xf numFmtId="0" fontId="8" fillId="55" borderId="76" xfId="0" applyNumberFormat="1" applyFont="1" applyFill="1" applyBorder="1" applyAlignment="1">
      <alignment horizontal="left" wrapText="1"/>
    </xf>
    <xf numFmtId="0" fontId="7" fillId="55" borderId="41" xfId="0" applyNumberFormat="1" applyFont="1" applyFill="1" applyBorder="1" applyAlignment="1">
      <alignment horizontal="center" vertical="center" wrapText="1"/>
    </xf>
    <xf numFmtId="0" fontId="7" fillId="66" borderId="41" xfId="0" applyNumberFormat="1" applyFont="1" applyFill="1" applyBorder="1" applyAlignment="1">
      <alignment horizontal="center" vertical="center" wrapText="1"/>
    </xf>
    <xf numFmtId="0" fontId="0" fillId="67" borderId="94" xfId="0" applyFill="1" applyBorder="1" applyAlignment="1">
      <alignment wrapText="1"/>
    </xf>
    <xf numFmtId="0" fontId="0" fillId="67" borderId="178" xfId="0" applyFill="1" applyBorder="1" applyAlignment="1">
      <alignment wrapText="1"/>
    </xf>
    <xf numFmtId="0" fontId="7" fillId="67" borderId="41" xfId="0" applyNumberFormat="1" applyFont="1" applyFill="1" applyBorder="1" applyAlignment="1">
      <alignment horizontal="center" vertical="center" wrapText="1" shrinkToFit="1"/>
    </xf>
    <xf numFmtId="0" fontId="0" fillId="67" borderId="94" xfId="0" applyFill="1" applyBorder="1" applyAlignment="1">
      <alignment horizontal="center" vertical="center" wrapText="1" shrinkToFit="1"/>
    </xf>
    <xf numFmtId="0" fontId="0" fillId="67" borderId="178" xfId="0" applyFill="1" applyBorder="1" applyAlignment="1">
      <alignment horizontal="center" vertical="center" wrapText="1" shrinkToFit="1"/>
    </xf>
    <xf numFmtId="0" fontId="7" fillId="67" borderId="41" xfId="0" applyNumberFormat="1" applyFont="1" applyFill="1" applyBorder="1" applyAlignment="1">
      <alignment horizontal="center" vertical="center" wrapText="1"/>
    </xf>
    <xf numFmtId="0" fontId="0" fillId="67" borderId="94" xfId="0" applyFill="1" applyBorder="1" applyAlignment="1">
      <alignment horizontal="center" vertical="center" wrapText="1"/>
    </xf>
    <xf numFmtId="0" fontId="0" fillId="67" borderId="178" xfId="0" applyFill="1" applyBorder="1" applyAlignment="1">
      <alignment horizontal="center" vertical="center" wrapText="1"/>
    </xf>
    <xf numFmtId="0" fontId="7" fillId="0" borderId="75" xfId="0" applyNumberFormat="1" applyFont="1" applyFill="1" applyBorder="1" applyAlignment="1">
      <alignment horizontal="left" vertical="center" wrapText="1"/>
    </xf>
    <xf numFmtId="0" fontId="7" fillId="0" borderId="197" xfId="0" applyNumberFormat="1" applyFont="1" applyFill="1" applyBorder="1" applyAlignment="1">
      <alignment horizontal="left" vertical="center" wrapText="1"/>
    </xf>
    <xf numFmtId="0" fontId="7" fillId="0" borderId="77" xfId="0" applyNumberFormat="1" applyFont="1" applyFill="1" applyBorder="1" applyAlignment="1">
      <alignment horizontal="left" vertical="center" wrapText="1"/>
    </xf>
    <xf numFmtId="0" fontId="7" fillId="0" borderId="111" xfId="0" applyNumberFormat="1" applyFont="1" applyFill="1" applyBorder="1" applyAlignment="1">
      <alignment horizontal="left" vertical="center" wrapText="1"/>
    </xf>
    <xf numFmtId="0" fontId="7" fillId="0" borderId="79" xfId="0" applyNumberFormat="1" applyFont="1" applyFill="1" applyBorder="1" applyAlignment="1">
      <alignment horizontal="left" vertical="center" wrapText="1"/>
    </xf>
    <xf numFmtId="0" fontId="7" fillId="0" borderId="112" xfId="0" applyNumberFormat="1" applyFont="1" applyFill="1" applyBorder="1" applyAlignment="1">
      <alignment horizontal="left" vertical="center" wrapText="1"/>
    </xf>
    <xf numFmtId="0" fontId="7" fillId="0" borderId="181" xfId="0" applyNumberFormat="1" applyFont="1" applyFill="1" applyBorder="1" applyAlignment="1">
      <alignment horizontal="center" vertical="center" wrapText="1" shrinkToFit="1"/>
    </xf>
    <xf numFmtId="0" fontId="0" fillId="0" borderId="94" xfId="0" applyFill="1" applyBorder="1" applyAlignment="1">
      <alignment horizontal="center" vertical="center" wrapText="1" shrinkToFit="1"/>
    </xf>
    <xf numFmtId="0" fontId="0" fillId="0" borderId="178" xfId="0" applyFill="1" applyBorder="1" applyAlignment="1">
      <alignment horizontal="center" vertical="center" wrapText="1" shrinkToFit="1"/>
    </xf>
    <xf numFmtId="0" fontId="7" fillId="0" borderId="181" xfId="0" applyNumberFormat="1" applyFont="1" applyFill="1" applyBorder="1" applyAlignment="1">
      <alignment horizontal="center" vertical="center" wrapText="1"/>
    </xf>
    <xf numFmtId="0" fontId="7" fillId="0" borderId="182" xfId="0" applyNumberFormat="1" applyFont="1" applyFill="1" applyBorder="1" applyAlignment="1">
      <alignment horizontal="center" vertical="center" wrapText="1"/>
    </xf>
    <xf numFmtId="0" fontId="0" fillId="0" borderId="72" xfId="0" applyFill="1" applyBorder="1" applyAlignment="1">
      <alignment vertical="center" wrapText="1"/>
    </xf>
    <xf numFmtId="0" fontId="0" fillId="0" borderId="183" xfId="0" applyFill="1" applyBorder="1" applyAlignment="1">
      <alignment vertical="center" wrapText="1"/>
    </xf>
    <xf numFmtId="0" fontId="0" fillId="0" borderId="0" xfId="0" applyNumberFormat="1" applyFont="1" applyFill="1" applyAlignment="1">
      <alignment wrapText="1"/>
    </xf>
    <xf numFmtId="0" fontId="0" fillId="0" borderId="0" xfId="0" applyFill="1" applyAlignment="1">
      <alignment horizontal="center" wrapText="1" shrinkToFit="1"/>
    </xf>
    <xf numFmtId="0" fontId="8" fillId="55" borderId="0" xfId="0" applyNumberFormat="1" applyFont="1" applyFill="1" applyAlignment="1">
      <alignment horizontal="center" vertical="center" wrapText="1"/>
    </xf>
    <xf numFmtId="0" fontId="25" fillId="0" borderId="0" xfId="0" applyFont="1" applyBorder="1" applyAlignment="1">
      <alignment horizontal="center" wrapText="1"/>
    </xf>
    <xf numFmtId="0" fontId="16" fillId="55" borderId="22" xfId="0" applyNumberFormat="1" applyFont="1" applyFill="1" applyBorder="1" applyAlignment="1">
      <alignment wrapText="1"/>
    </xf>
    <xf numFmtId="0" fontId="0" fillId="0" borderId="0" xfId="0" applyBorder="1" applyAlignment="1">
      <alignment wrapText="1"/>
    </xf>
    <xf numFmtId="0" fontId="0" fillId="0" borderId="111" xfId="0" applyBorder="1" applyAlignment="1">
      <alignment wrapText="1"/>
    </xf>
    <xf numFmtId="0" fontId="7" fillId="55" borderId="145" xfId="0" applyNumberFormat="1" applyFont="1" applyFill="1" applyBorder="1" applyAlignment="1">
      <alignment wrapText="1"/>
    </xf>
    <xf numFmtId="0" fontId="0" fillId="0" borderId="73" xfId="0" applyBorder="1" applyAlignment="1">
      <alignment wrapText="1"/>
    </xf>
    <xf numFmtId="0" fontId="0" fillId="0" borderId="189" xfId="0" applyBorder="1" applyAlignment="1">
      <alignment wrapText="1"/>
    </xf>
    <xf numFmtId="0" fontId="16" fillId="55" borderId="198" xfId="0" applyNumberFormat="1" applyFont="1" applyFill="1" applyBorder="1" applyAlignment="1">
      <alignment horizontal="left" vertical="center" wrapText="1"/>
    </xf>
    <xf numFmtId="0" fontId="0" fillId="0" borderId="199" xfId="0" applyBorder="1" applyAlignment="1">
      <alignment horizontal="left" vertical="center" wrapText="1"/>
    </xf>
    <xf numFmtId="0" fontId="0" fillId="0" borderId="200" xfId="0" applyBorder="1" applyAlignment="1">
      <alignment horizontal="left" vertical="center" wrapText="1"/>
    </xf>
    <xf numFmtId="0" fontId="7" fillId="55" borderId="191" xfId="0" applyNumberFormat="1" applyFont="1" applyFill="1" applyBorder="1" applyAlignment="1">
      <alignment horizontal="center" vertical="center"/>
    </xf>
    <xf numFmtId="0" fontId="7" fillId="55" borderId="133" xfId="0" applyNumberFormat="1" applyFont="1" applyFill="1" applyBorder="1" applyAlignment="1">
      <alignment horizontal="center" vertical="center"/>
    </xf>
    <xf numFmtId="0" fontId="7" fillId="55" borderId="192" xfId="0" applyNumberFormat="1" applyFont="1" applyFill="1" applyBorder="1" applyAlignment="1">
      <alignment horizontal="center" vertical="center"/>
    </xf>
    <xf numFmtId="0" fontId="8" fillId="55" borderId="0" xfId="0" applyNumberFormat="1" applyFont="1" applyFill="1" applyAlignment="1">
      <alignment horizontal="center" vertical="center" wrapText="1"/>
    </xf>
    <xf numFmtId="0" fontId="2" fillId="0" borderId="75" xfId="0" applyNumberFormat="1" applyFont="1" applyFill="1" applyBorder="1" applyAlignment="1">
      <alignment horizontal="left" vertical="top"/>
    </xf>
    <xf numFmtId="0" fontId="2" fillId="0" borderId="70" xfId="0" applyNumberFormat="1" applyFont="1" applyFill="1" applyBorder="1" applyAlignment="1">
      <alignment horizontal="left" vertical="top"/>
    </xf>
    <xf numFmtId="0" fontId="2" fillId="0" borderId="76" xfId="0" applyNumberFormat="1" applyFont="1" applyFill="1" applyBorder="1" applyAlignment="1">
      <alignment horizontal="left" vertical="top"/>
    </xf>
    <xf numFmtId="0" fontId="2" fillId="0" borderId="77" xfId="0" applyNumberFormat="1" applyFont="1" applyFill="1" applyBorder="1" applyAlignment="1">
      <alignment horizontal="left" vertical="top"/>
    </xf>
    <xf numFmtId="0" fontId="2" fillId="0" borderId="0" xfId="0" applyNumberFormat="1" applyFont="1" applyFill="1" applyBorder="1" applyAlignment="1">
      <alignment horizontal="left" vertical="top"/>
    </xf>
    <xf numFmtId="0" fontId="2" fillId="0" borderId="78" xfId="0" applyNumberFormat="1" applyFont="1" applyFill="1" applyBorder="1" applyAlignment="1">
      <alignment horizontal="left" vertical="top"/>
    </xf>
    <xf numFmtId="0" fontId="2" fillId="0" borderId="79" xfId="0" applyNumberFormat="1" applyFont="1" applyFill="1" applyBorder="1" applyAlignment="1">
      <alignment horizontal="left" vertical="top"/>
    </xf>
    <xf numFmtId="0" fontId="2" fillId="0" borderId="45" xfId="0" applyNumberFormat="1" applyFont="1" applyFill="1" applyBorder="1" applyAlignment="1">
      <alignment horizontal="left" vertical="top"/>
    </xf>
    <xf numFmtId="0" fontId="2" fillId="0" borderId="31" xfId="0" applyNumberFormat="1" applyFont="1" applyFill="1" applyBorder="1" applyAlignment="1">
      <alignment horizontal="left" vertical="top"/>
    </xf>
    <xf numFmtId="0" fontId="32" fillId="56" borderId="0" xfId="0" applyNumberFormat="1" applyFont="1" applyFill="1" applyAlignment="1">
      <alignment horizontal="center" wrapText="1"/>
    </xf>
    <xf numFmtId="0" fontId="7" fillId="55" borderId="75" xfId="0" applyNumberFormat="1" applyFont="1" applyFill="1" applyBorder="1" applyAlignment="1">
      <alignment horizontal="center" vertical="center"/>
    </xf>
    <xf numFmtId="0" fontId="7" fillId="55" borderId="70" xfId="0" applyNumberFormat="1" applyFont="1" applyFill="1" applyBorder="1" applyAlignment="1">
      <alignment horizontal="center" vertical="center"/>
    </xf>
    <xf numFmtId="0" fontId="7" fillId="55" borderId="76" xfId="0" applyNumberFormat="1" applyFont="1" applyFill="1" applyBorder="1" applyAlignment="1">
      <alignment horizontal="center" vertical="center"/>
    </xf>
    <xf numFmtId="0" fontId="7" fillId="55" borderId="79" xfId="0" applyNumberFormat="1" applyFont="1" applyFill="1" applyBorder="1" applyAlignment="1">
      <alignment horizontal="center" vertical="center"/>
    </xf>
    <xf numFmtId="0" fontId="7" fillId="55" borderId="45" xfId="0" applyNumberFormat="1" applyFont="1" applyFill="1" applyBorder="1" applyAlignment="1">
      <alignment horizontal="center" vertical="center"/>
    </xf>
    <xf numFmtId="0" fontId="7" fillId="55" borderId="31" xfId="0" applyNumberFormat="1" applyFont="1" applyFill="1" applyBorder="1" applyAlignment="1">
      <alignment horizontal="center" vertical="center"/>
    </xf>
    <xf numFmtId="0" fontId="32" fillId="0" borderId="79" xfId="0" applyFont="1" applyBorder="1" applyAlignment="1">
      <alignment horizontal="left" vertical="center" wrapText="1"/>
    </xf>
    <xf numFmtId="0" fontId="0" fillId="0" borderId="45" xfId="0" applyBorder="1" applyAlignment="1">
      <alignment horizontal="left" vertical="center" wrapText="1"/>
    </xf>
    <xf numFmtId="0" fontId="7" fillId="0" borderId="108" xfId="0" applyNumberFormat="1" applyFont="1" applyFill="1" applyBorder="1" applyAlignment="1">
      <alignment horizontal="center" vertical="center"/>
    </xf>
    <xf numFmtId="0" fontId="7" fillId="0" borderId="73" xfId="0" applyNumberFormat="1" applyFont="1" applyFill="1" applyBorder="1" applyAlignment="1">
      <alignment horizontal="center" vertical="center"/>
    </xf>
    <xf numFmtId="0" fontId="7" fillId="0" borderId="39" xfId="0" applyNumberFormat="1" applyFont="1" applyFill="1" applyBorder="1" applyAlignment="1">
      <alignment horizontal="center" vertical="center"/>
    </xf>
    <xf numFmtId="0" fontId="7" fillId="55" borderId="93" xfId="0" applyNumberFormat="1" applyFont="1" applyFill="1" applyBorder="1" applyAlignment="1">
      <alignment horizontal="left" vertical="center" wrapText="1"/>
    </xf>
    <xf numFmtId="0" fontId="7" fillId="55" borderId="155" xfId="0" applyNumberFormat="1" applyFont="1" applyFill="1" applyBorder="1" applyAlignment="1">
      <alignment horizontal="left" vertical="center" wrapText="1"/>
    </xf>
    <xf numFmtId="0" fontId="7" fillId="62" borderId="108" xfId="0" applyNumberFormat="1" applyFont="1" applyFill="1" applyBorder="1" applyAlignment="1">
      <alignment horizontal="center" vertical="center"/>
    </xf>
    <xf numFmtId="0" fontId="7" fillId="62" borderId="73" xfId="0" applyNumberFormat="1" applyFont="1" applyFill="1" applyBorder="1" applyAlignment="1">
      <alignment horizontal="center" vertical="center"/>
    </xf>
    <xf numFmtId="0" fontId="7" fillId="62" borderId="39" xfId="0" applyNumberFormat="1" applyFont="1" applyFill="1" applyBorder="1" applyAlignment="1">
      <alignment horizontal="center" vertical="center"/>
    </xf>
    <xf numFmtId="0" fontId="0" fillId="0" borderId="112" xfId="0" applyBorder="1" applyAlignment="1">
      <alignment horizontal="left" vertical="center" wrapText="1"/>
    </xf>
    <xf numFmtId="0" fontId="7" fillId="55" borderId="75" xfId="0" applyNumberFormat="1" applyFont="1" applyFill="1" applyBorder="1" applyAlignment="1">
      <alignment horizontal="center"/>
    </xf>
    <xf numFmtId="0" fontId="7" fillId="55" borderId="70" xfId="0" applyNumberFormat="1" applyFont="1" applyFill="1" applyBorder="1" applyAlignment="1">
      <alignment horizontal="center"/>
    </xf>
    <xf numFmtId="0" fontId="7" fillId="55" borderId="76" xfId="0" applyNumberFormat="1" applyFont="1" applyFill="1" applyBorder="1" applyAlignment="1">
      <alignment horizontal="center"/>
    </xf>
    <xf numFmtId="0" fontId="7" fillId="55" borderId="79" xfId="0" applyNumberFormat="1" applyFont="1" applyFill="1" applyBorder="1" applyAlignment="1">
      <alignment horizontal="center"/>
    </xf>
    <xf numFmtId="0" fontId="7" fillId="55" borderId="45" xfId="0" applyNumberFormat="1" applyFont="1" applyFill="1" applyBorder="1" applyAlignment="1">
      <alignment horizontal="center"/>
    </xf>
    <xf numFmtId="0" fontId="7" fillId="55" borderId="31" xfId="0" applyNumberFormat="1" applyFont="1" applyFill="1" applyBorder="1" applyAlignment="1">
      <alignment horizontal="center"/>
    </xf>
    <xf numFmtId="0" fontId="6" fillId="0" borderId="75" xfId="0" applyNumberFormat="1" applyFont="1" applyFill="1" applyBorder="1" applyAlignment="1">
      <alignment horizontal="left" vertical="top"/>
    </xf>
    <xf numFmtId="0" fontId="6" fillId="0" borderId="70" xfId="0" applyNumberFormat="1" applyFont="1" applyFill="1" applyBorder="1" applyAlignment="1">
      <alignment horizontal="left" vertical="top"/>
    </xf>
    <xf numFmtId="0" fontId="6" fillId="0" borderId="76" xfId="0" applyNumberFormat="1" applyFont="1" applyFill="1" applyBorder="1" applyAlignment="1">
      <alignment horizontal="left" vertical="top"/>
    </xf>
    <xf numFmtId="0" fontId="6" fillId="0" borderId="77" xfId="0" applyNumberFormat="1" applyFont="1" applyFill="1" applyBorder="1" applyAlignment="1">
      <alignment horizontal="left" vertical="top"/>
    </xf>
    <xf numFmtId="0" fontId="6" fillId="0" borderId="0" xfId="0" applyNumberFormat="1" applyFont="1" applyFill="1" applyBorder="1" applyAlignment="1">
      <alignment horizontal="left" vertical="top"/>
    </xf>
    <xf numFmtId="0" fontId="6" fillId="0" borderId="78" xfId="0" applyNumberFormat="1" applyFont="1" applyFill="1" applyBorder="1" applyAlignment="1">
      <alignment horizontal="left" vertical="top"/>
    </xf>
    <xf numFmtId="0" fontId="6" fillId="0" borderId="79" xfId="0" applyNumberFormat="1" applyFont="1" applyFill="1" applyBorder="1" applyAlignment="1">
      <alignment horizontal="left" vertical="top"/>
    </xf>
    <xf numFmtId="0" fontId="6" fillId="0" borderId="45" xfId="0" applyNumberFormat="1" applyFont="1" applyFill="1" applyBorder="1" applyAlignment="1">
      <alignment horizontal="left" vertical="top"/>
    </xf>
    <xf numFmtId="0" fontId="6" fillId="0" borderId="31" xfId="0" applyNumberFormat="1" applyFont="1" applyFill="1" applyBorder="1" applyAlignment="1">
      <alignment horizontal="left" vertical="top"/>
    </xf>
    <xf numFmtId="0" fontId="7" fillId="55" borderId="201" xfId="0" applyNumberFormat="1" applyFont="1" applyFill="1" applyBorder="1" applyAlignment="1">
      <alignment horizontal="center" vertical="center" wrapText="1"/>
    </xf>
    <xf numFmtId="0" fontId="7" fillId="55" borderId="202" xfId="0" applyNumberFormat="1" applyFont="1" applyFill="1" applyBorder="1" applyAlignment="1">
      <alignment horizontal="center" vertical="center" wrapText="1"/>
    </xf>
    <xf numFmtId="0" fontId="6" fillId="56" borderId="21" xfId="0" applyNumberFormat="1" applyFont="1" applyFill="1" applyBorder="1" applyAlignment="1">
      <alignment wrapText="1"/>
    </xf>
    <xf numFmtId="0" fontId="0" fillId="0" borderId="23" xfId="0" applyBorder="1" applyAlignment="1">
      <alignment wrapText="1"/>
    </xf>
    <xf numFmtId="0" fontId="0" fillId="0" borderId="116" xfId="0" applyBorder="1" applyAlignment="1">
      <alignment wrapText="1"/>
    </xf>
    <xf numFmtId="0" fontId="7" fillId="56" borderId="191" xfId="0" applyNumberFormat="1" applyFont="1" applyFill="1" applyBorder="1" applyAlignment="1">
      <alignment horizontal="center" vertical="center"/>
    </xf>
    <xf numFmtId="0" fontId="7" fillId="56" borderId="192" xfId="0" applyNumberFormat="1" applyFont="1" applyFill="1" applyBorder="1" applyAlignment="1">
      <alignment horizontal="center" vertical="center"/>
    </xf>
    <xf numFmtId="0" fontId="7" fillId="56" borderId="191" xfId="0" applyNumberFormat="1" applyFont="1" applyFill="1" applyBorder="1" applyAlignment="1">
      <alignment horizontal="left" vertical="center" wrapText="1"/>
    </xf>
    <xf numFmtId="0" fontId="7" fillId="56" borderId="192" xfId="0" applyNumberFormat="1" applyFont="1" applyFill="1" applyBorder="1" applyAlignment="1">
      <alignment horizontal="left" vertical="center" wrapText="1"/>
    </xf>
    <xf numFmtId="0" fontId="7" fillId="56" borderId="133" xfId="0" applyNumberFormat="1" applyFont="1" applyFill="1" applyBorder="1" applyAlignment="1">
      <alignment horizontal="center" vertical="center"/>
    </xf>
    <xf numFmtId="0" fontId="7" fillId="56" borderId="191" xfId="0" applyNumberFormat="1" applyFont="1" applyFill="1" applyBorder="1" applyAlignment="1">
      <alignment horizontal="center" vertical="center" wrapText="1"/>
    </xf>
    <xf numFmtId="0" fontId="0" fillId="0" borderId="133" xfId="0" applyBorder="1" applyAlignment="1">
      <alignment horizontal="center" vertical="center" wrapText="1"/>
    </xf>
    <xf numFmtId="0" fontId="0" fillId="0" borderId="192" xfId="0" applyBorder="1" applyAlignment="1">
      <alignment horizontal="center" vertical="center" wrapText="1"/>
    </xf>
    <xf numFmtId="0" fontId="7" fillId="56" borderId="191" xfId="0" applyNumberFormat="1" applyFont="1" applyFill="1" applyBorder="1" applyAlignment="1">
      <alignment horizontal="left" vertical="center"/>
    </xf>
    <xf numFmtId="0" fontId="7" fillId="56" borderId="192" xfId="0" applyNumberFormat="1" applyFont="1" applyFill="1" applyBorder="1" applyAlignment="1">
      <alignment horizontal="left" vertical="center"/>
    </xf>
    <xf numFmtId="0" fontId="0" fillId="0" borderId="192" xfId="0" applyBorder="1" applyAlignment="1">
      <alignment horizontal="left" vertical="center" wrapText="1"/>
    </xf>
    <xf numFmtId="0" fontId="0" fillId="0" borderId="203" xfId="0" applyBorder="1" applyAlignment="1">
      <alignment horizontal="left" vertical="center" wrapText="1"/>
    </xf>
    <xf numFmtId="0" fontId="0" fillId="0" borderId="133" xfId="0" applyBorder="1" applyAlignment="1">
      <alignment horizontal="left" wrapText="1"/>
    </xf>
    <xf numFmtId="0" fontId="0" fillId="0" borderId="192" xfId="0" applyBorder="1" applyAlignment="1">
      <alignment horizontal="left" wrapText="1"/>
    </xf>
    <xf numFmtId="0" fontId="6" fillId="56" borderId="108" xfId="0" applyNumberFormat="1" applyFont="1" applyFill="1" applyBorder="1" applyAlignment="1">
      <alignment horizontal="left"/>
    </xf>
    <xf numFmtId="0" fontId="6" fillId="56" borderId="73" xfId="0" applyNumberFormat="1" applyFont="1" applyFill="1" applyBorder="1" applyAlignment="1">
      <alignment horizontal="left"/>
    </xf>
    <xf numFmtId="0" fontId="6" fillId="56" borderId="39" xfId="0" applyNumberFormat="1" applyFont="1" applyFill="1" applyBorder="1" applyAlignment="1">
      <alignment horizontal="left"/>
    </xf>
    <xf numFmtId="0" fontId="7" fillId="55" borderId="73" xfId="0" applyNumberFormat="1" applyFont="1" applyFill="1" applyBorder="1" applyAlignment="1">
      <alignment horizontal="center" vertical="center"/>
    </xf>
    <xf numFmtId="0" fontId="7" fillId="55" borderId="39" xfId="0" applyNumberFormat="1" applyFont="1" applyFill="1" applyBorder="1" applyAlignment="1">
      <alignment horizontal="center" vertical="center"/>
    </xf>
    <xf numFmtId="0" fontId="7" fillId="55" borderId="108" xfId="0" applyNumberFormat="1" applyFont="1" applyFill="1" applyBorder="1" applyAlignment="1">
      <alignment horizontal="center" vertical="center"/>
    </xf>
    <xf numFmtId="0" fontId="5" fillId="55" borderId="71" xfId="0" applyNumberFormat="1" applyFont="1" applyFill="1" applyBorder="1" applyAlignment="1">
      <alignment horizontal="center" vertical="center" wrapText="1"/>
    </xf>
    <xf numFmtId="0" fontId="5" fillId="55" borderId="68" xfId="0" applyNumberFormat="1" applyFont="1" applyFill="1" applyBorder="1" applyAlignment="1">
      <alignment horizontal="center" vertical="center" wrapText="1"/>
    </xf>
    <xf numFmtId="0" fontId="5" fillId="55" borderId="55" xfId="0" applyNumberFormat="1" applyFont="1" applyFill="1" applyBorder="1" applyAlignment="1">
      <alignment horizontal="center" vertical="center" wrapText="1"/>
    </xf>
    <xf numFmtId="0" fontId="5" fillId="55" borderId="76" xfId="0" applyNumberFormat="1" applyFont="1" applyFill="1" applyBorder="1" applyAlignment="1">
      <alignment horizontal="center" vertical="center" wrapText="1"/>
    </xf>
    <xf numFmtId="0" fontId="26" fillId="0" borderId="78" xfId="0" applyFont="1" applyBorder="1" applyAlignment="1">
      <alignment vertical="center" wrapText="1"/>
    </xf>
    <xf numFmtId="0" fontId="26" fillId="0" borderId="31" xfId="0" applyFont="1" applyBorder="1" applyAlignment="1">
      <alignment vertical="center" wrapText="1"/>
    </xf>
    <xf numFmtId="0" fontId="7" fillId="55" borderId="108" xfId="0" applyNumberFormat="1" applyFont="1" applyFill="1" applyBorder="1" applyAlignment="1">
      <alignment horizontal="center" vertical="center" wrapText="1"/>
    </xf>
    <xf numFmtId="0" fontId="7" fillId="55" borderId="39" xfId="0" applyNumberFormat="1" applyFont="1" applyFill="1" applyBorder="1" applyAlignment="1">
      <alignment horizontal="center" vertical="center" wrapText="1"/>
    </xf>
    <xf numFmtId="0" fontId="6" fillId="55" borderId="71" xfId="0" applyNumberFormat="1" applyFont="1" applyFill="1" applyBorder="1" applyAlignment="1">
      <alignment horizontal="center" wrapText="1"/>
    </xf>
    <xf numFmtId="0" fontId="0" fillId="0" borderId="68" xfId="0" applyBorder="1" applyAlignment="1">
      <alignment horizontal="center" wrapText="1"/>
    </xf>
    <xf numFmtId="0" fontId="0" fillId="0" borderId="55" xfId="0" applyBorder="1" applyAlignment="1">
      <alignment horizontal="center" wrapText="1"/>
    </xf>
    <xf numFmtId="0" fontId="6" fillId="55" borderId="76" xfId="0" applyNumberFormat="1" applyFont="1" applyFill="1" applyBorder="1" applyAlignment="1">
      <alignment horizontal="center" vertical="center" wrapText="1"/>
    </xf>
    <xf numFmtId="0" fontId="0" fillId="0" borderId="78" xfId="0" applyBorder="1" applyAlignment="1">
      <alignment horizontal="center" vertical="center" wrapText="1"/>
    </xf>
    <xf numFmtId="0" fontId="0" fillId="0" borderId="31" xfId="0" applyBorder="1" applyAlignment="1">
      <alignment horizontal="center" vertical="center" wrapText="1"/>
    </xf>
    <xf numFmtId="0" fontId="26" fillId="0" borderId="68" xfId="0" applyFont="1" applyBorder="1" applyAlignment="1">
      <alignment vertical="center" wrapText="1"/>
    </xf>
    <xf numFmtId="0" fontId="26" fillId="0" borderId="55" xfId="0" applyFont="1" applyBorder="1" applyAlignment="1">
      <alignment vertical="center" wrapText="1"/>
    </xf>
    <xf numFmtId="0" fontId="7" fillId="55" borderId="23" xfId="0" applyNumberFormat="1" applyFont="1" applyFill="1" applyBorder="1" applyAlignment="1">
      <alignment horizontal="center" vertical="center" wrapText="1"/>
    </xf>
    <xf numFmtId="0" fontId="0" fillId="0" borderId="128" xfId="0" applyBorder="1" applyAlignment="1">
      <alignment horizontal="center" vertical="center" wrapText="1"/>
    </xf>
    <xf numFmtId="3" fontId="6" fillId="55" borderId="204" xfId="0" applyNumberFormat="1" applyFont="1" applyFill="1" applyBorder="1" applyAlignment="1" applyProtection="1">
      <alignment horizontal="right"/>
      <protection locked="0"/>
    </xf>
    <xf numFmtId="3" fontId="6" fillId="55" borderId="152" xfId="0" applyNumberFormat="1" applyFont="1" applyFill="1" applyBorder="1" applyAlignment="1" applyProtection="1">
      <alignment horizontal="right"/>
      <protection locked="0"/>
    </xf>
    <xf numFmtId="0" fontId="6" fillId="55" borderId="71" xfId="0" applyNumberFormat="1" applyFont="1" applyFill="1" applyBorder="1" applyAlignment="1">
      <alignment horizontal="center" vertical="center" wrapText="1"/>
    </xf>
    <xf numFmtId="0" fontId="0" fillId="0" borderId="68" xfId="0" applyBorder="1" applyAlignment="1">
      <alignment horizontal="center" vertical="center" wrapText="1"/>
    </xf>
    <xf numFmtId="0" fontId="0" fillId="0" borderId="55" xfId="0" applyBorder="1" applyAlignment="1">
      <alignment horizontal="center" vertical="center" wrapText="1"/>
    </xf>
    <xf numFmtId="0" fontId="6" fillId="55" borderId="71" xfId="0" applyNumberFormat="1" applyFont="1" applyFill="1" applyBorder="1" applyAlignment="1">
      <alignment horizontal="left" vertical="center" wrapText="1"/>
    </xf>
    <xf numFmtId="0" fontId="6" fillId="55" borderId="68" xfId="0" applyNumberFormat="1" applyFont="1" applyFill="1" applyBorder="1" applyAlignment="1">
      <alignment horizontal="left" vertical="center" wrapText="1"/>
    </xf>
    <xf numFmtId="0" fontId="6" fillId="55" borderId="55" xfId="0" applyNumberFormat="1" applyFont="1" applyFill="1" applyBorder="1" applyAlignment="1">
      <alignment horizontal="left" vertical="center" wrapText="1"/>
    </xf>
    <xf numFmtId="0" fontId="7" fillId="55" borderId="71" xfId="0" applyNumberFormat="1" applyFont="1" applyFill="1" applyBorder="1" applyAlignment="1">
      <alignment horizontal="left" vertical="center" wrapText="1"/>
    </xf>
    <xf numFmtId="0" fontId="7" fillId="55" borderId="68" xfId="0" applyNumberFormat="1" applyFont="1" applyFill="1" applyBorder="1" applyAlignment="1">
      <alignment horizontal="left" vertical="center" wrapText="1"/>
    </xf>
    <xf numFmtId="0" fontId="7" fillId="55" borderId="55" xfId="0" applyNumberFormat="1" applyFont="1" applyFill="1" applyBorder="1" applyAlignment="1">
      <alignment horizontal="left" vertical="center" wrapText="1"/>
    </xf>
    <xf numFmtId="0" fontId="0" fillId="0" borderId="39" xfId="0" applyBorder="1" applyAlignment="1">
      <alignment horizontal="center" wrapText="1"/>
    </xf>
    <xf numFmtId="3" fontId="6" fillId="55" borderId="93" xfId="0" applyNumberFormat="1" applyFont="1" applyFill="1" applyBorder="1" applyAlignment="1" applyProtection="1">
      <alignment horizontal="right"/>
      <protection locked="0"/>
    </xf>
    <xf numFmtId="3" fontId="6" fillId="55" borderId="155" xfId="0" applyNumberFormat="1" applyFont="1" applyFill="1" applyBorder="1" applyAlignment="1" applyProtection="1">
      <alignment horizontal="right"/>
      <protection locked="0"/>
    </xf>
    <xf numFmtId="0" fontId="6" fillId="59" borderId="42" xfId="0" applyNumberFormat="1" applyFont="1" applyFill="1" applyBorder="1" applyAlignment="1">
      <alignment horizontal="center"/>
    </xf>
    <xf numFmtId="0" fontId="6" fillId="59" borderId="205" xfId="0" applyNumberFormat="1" applyFont="1" applyFill="1" applyBorder="1" applyAlignment="1">
      <alignment horizontal="center"/>
    </xf>
    <xf numFmtId="0" fontId="6" fillId="59" borderId="42" xfId="0" applyNumberFormat="1" applyFont="1" applyFill="1" applyBorder="1" applyAlignment="1">
      <alignment horizontal="right"/>
    </xf>
    <xf numFmtId="0" fontId="6" fillId="59" borderId="205" xfId="0" applyNumberFormat="1" applyFont="1" applyFill="1" applyBorder="1" applyAlignment="1">
      <alignment horizontal="right"/>
    </xf>
    <xf numFmtId="0" fontId="7" fillId="55" borderId="73" xfId="0" applyNumberFormat="1" applyFont="1" applyFill="1" applyBorder="1" applyAlignment="1">
      <alignment horizontal="center" vertical="center" wrapText="1"/>
    </xf>
    <xf numFmtId="3" fontId="6" fillId="59" borderId="21" xfId="0" applyNumberFormat="1" applyFont="1" applyFill="1" applyBorder="1" applyAlignment="1">
      <alignment horizontal="right"/>
    </xf>
    <xf numFmtId="3" fontId="6" fillId="59" borderId="116" xfId="0" applyNumberFormat="1" applyFont="1" applyFill="1" applyBorder="1" applyAlignment="1">
      <alignment horizontal="right"/>
    </xf>
    <xf numFmtId="3" fontId="6" fillId="70" borderId="21" xfId="0" applyNumberFormat="1" applyFont="1" applyFill="1" applyBorder="1" applyAlignment="1">
      <alignment horizontal="right"/>
    </xf>
    <xf numFmtId="3" fontId="6" fillId="70" borderId="116" xfId="0" applyNumberFormat="1" applyFont="1" applyFill="1" applyBorder="1" applyAlignment="1">
      <alignment horizontal="right"/>
    </xf>
    <xf numFmtId="0" fontId="6" fillId="70" borderId="21" xfId="0" applyNumberFormat="1" applyFont="1" applyFill="1" applyBorder="1" applyAlignment="1">
      <alignment horizontal="center"/>
    </xf>
    <xf numFmtId="0" fontId="6" fillId="70" borderId="116" xfId="0" applyNumberFormat="1" applyFont="1" applyFill="1" applyBorder="1" applyAlignment="1">
      <alignment horizontal="center"/>
    </xf>
    <xf numFmtId="0" fontId="7" fillId="0" borderId="0" xfId="0" applyNumberFormat="1" applyFont="1" applyFill="1" applyAlignment="1">
      <alignment horizontal="left" vertical="center" wrapText="1"/>
    </xf>
    <xf numFmtId="0" fontId="32" fillId="0" borderId="0" xfId="0" applyFont="1" applyFill="1" applyAlignment="1">
      <alignment horizontal="left" wrapText="1"/>
    </xf>
    <xf numFmtId="0" fontId="5" fillId="55" borderId="21" xfId="0" applyNumberFormat="1" applyFont="1" applyFill="1" applyBorder="1" applyAlignment="1">
      <alignment horizontal="center" vertical="center" wrapText="1"/>
    </xf>
    <xf numFmtId="0" fontId="5" fillId="55" borderId="116" xfId="0" applyNumberFormat="1" applyFont="1" applyFill="1" applyBorder="1" applyAlignment="1">
      <alignment horizontal="center" vertical="center" wrapText="1"/>
    </xf>
    <xf numFmtId="0" fontId="5" fillId="55" borderId="93" xfId="0" applyNumberFormat="1" applyFont="1" applyFill="1" applyBorder="1" applyAlignment="1">
      <alignment horizontal="center" vertical="center" wrapText="1"/>
    </xf>
    <xf numFmtId="0" fontId="5" fillId="55" borderId="155" xfId="0" applyNumberFormat="1" applyFont="1" applyFill="1" applyBorder="1" applyAlignment="1">
      <alignment horizontal="center" vertical="center" wrapText="1"/>
    </xf>
    <xf numFmtId="0" fontId="5" fillId="56" borderId="21" xfId="0" applyNumberFormat="1" applyFont="1" applyFill="1" applyBorder="1" applyAlignment="1">
      <alignment horizontal="center" vertical="center" wrapText="1"/>
    </xf>
    <xf numFmtId="0" fontId="5" fillId="56" borderId="116" xfId="0" applyNumberFormat="1" applyFont="1" applyFill="1" applyBorder="1" applyAlignment="1">
      <alignment horizontal="center" vertical="center" wrapText="1"/>
    </xf>
    <xf numFmtId="0" fontId="5" fillId="56" borderId="93" xfId="0" applyNumberFormat="1" applyFont="1" applyFill="1" applyBorder="1" applyAlignment="1">
      <alignment horizontal="center" vertical="center" wrapText="1"/>
    </xf>
    <xf numFmtId="0" fontId="5" fillId="56" borderId="155" xfId="0" applyNumberFormat="1" applyFont="1" applyFill="1" applyBorder="1" applyAlignment="1">
      <alignment horizontal="center" vertical="center" wrapText="1"/>
    </xf>
    <xf numFmtId="3" fontId="6" fillId="70" borderId="21" xfId="0" applyNumberFormat="1" applyFont="1" applyFill="1" applyBorder="1" applyAlignment="1">
      <alignment horizontal="center"/>
    </xf>
    <xf numFmtId="3" fontId="6" fillId="70" borderId="116" xfId="0" applyNumberFormat="1" applyFont="1" applyFill="1" applyBorder="1" applyAlignment="1">
      <alignment horizontal="center"/>
    </xf>
    <xf numFmtId="0" fontId="7" fillId="56" borderId="75" xfId="0" applyNumberFormat="1" applyFont="1" applyFill="1" applyBorder="1" applyAlignment="1">
      <alignment horizontal="left" vertical="center"/>
    </xf>
    <xf numFmtId="0" fontId="7" fillId="56" borderId="70" xfId="0" applyNumberFormat="1" applyFont="1" applyFill="1" applyBorder="1" applyAlignment="1">
      <alignment horizontal="left" vertical="center"/>
    </xf>
    <xf numFmtId="0" fontId="7" fillId="56" borderId="79" xfId="0" applyNumberFormat="1" applyFont="1" applyFill="1" applyBorder="1" applyAlignment="1">
      <alignment horizontal="left" vertical="center"/>
    </xf>
    <xf numFmtId="0" fontId="7" fillId="56" borderId="45" xfId="0" applyNumberFormat="1" applyFont="1" applyFill="1" applyBorder="1" applyAlignment="1">
      <alignment horizontal="left" vertical="center"/>
    </xf>
    <xf numFmtId="3" fontId="6" fillId="55" borderId="93" xfId="0" applyNumberFormat="1" applyFont="1" applyFill="1" applyBorder="1" applyAlignment="1">
      <alignment horizontal="right"/>
    </xf>
    <xf numFmtId="3" fontId="6" fillId="55" borderId="155" xfId="0" applyNumberFormat="1" applyFont="1" applyFill="1" applyBorder="1" applyAlignment="1">
      <alignment horizontal="right"/>
    </xf>
    <xf numFmtId="0" fontId="7" fillId="0" borderId="131" xfId="100" applyNumberFormat="1" applyFont="1" applyFill="1" applyBorder="1" applyAlignment="1" applyProtection="1">
      <alignment horizontal="right"/>
      <protection locked="0"/>
    </xf>
    <xf numFmtId="0" fontId="7" fillId="0" borderId="166" xfId="100" applyNumberFormat="1" applyFont="1" applyFill="1" applyBorder="1" applyAlignment="1" applyProtection="1">
      <alignment horizontal="right"/>
      <protection locked="0"/>
    </xf>
    <xf numFmtId="0" fontId="7" fillId="0" borderId="0" xfId="100" applyNumberFormat="1" applyFont="1" applyFill="1" applyBorder="1" applyAlignment="1">
      <alignment horizontal="left" vertical="center" wrapText="1"/>
      <protection/>
    </xf>
    <xf numFmtId="0" fontId="0" fillId="0" borderId="0" xfId="100" applyFill="1" applyBorder="1" applyAlignment="1">
      <alignment horizontal="left" wrapText="1"/>
      <protection/>
    </xf>
    <xf numFmtId="0" fontId="0" fillId="0" borderId="0" xfId="100" applyFill="1" applyAlignment="1">
      <alignment horizontal="center" wrapText="1"/>
      <protection/>
    </xf>
    <xf numFmtId="0" fontId="8" fillId="0" borderId="0" xfId="100" applyNumberFormat="1" applyFont="1" applyFill="1" applyAlignment="1">
      <alignment horizontal="center" wrapText="1" shrinkToFit="1"/>
      <protection/>
    </xf>
    <xf numFmtId="0" fontId="0" fillId="0" borderId="0" xfId="100" applyFill="1" applyBorder="1" applyAlignment="1">
      <alignment horizontal="center" wrapText="1" shrinkToFit="1"/>
      <protection/>
    </xf>
    <xf numFmtId="184" fontId="8" fillId="0" borderId="0" xfId="100" applyNumberFormat="1" applyFont="1" applyFill="1" applyAlignment="1">
      <alignment horizontal="center" wrapText="1"/>
      <protection/>
    </xf>
    <xf numFmtId="184" fontId="0" fillId="0" borderId="0" xfId="100" applyNumberFormat="1" applyFill="1" applyBorder="1" applyAlignment="1">
      <alignment horizontal="center" wrapText="1"/>
      <protection/>
    </xf>
    <xf numFmtId="0" fontId="6" fillId="0" borderId="0" xfId="100" applyNumberFormat="1" applyFont="1" applyFill="1" applyAlignment="1">
      <alignment horizontal="center" vertical="center" wrapText="1"/>
      <protection/>
    </xf>
    <xf numFmtId="0" fontId="0" fillId="0" borderId="0" xfId="100" applyFill="1" applyBorder="1" applyAlignment="1">
      <alignment wrapText="1"/>
      <protection/>
    </xf>
    <xf numFmtId="0" fontId="8" fillId="0" borderId="0" xfId="100" applyNumberFormat="1" applyFont="1" applyFill="1" applyAlignment="1">
      <alignment horizontal="center"/>
      <protection/>
    </xf>
    <xf numFmtId="184" fontId="8" fillId="0" borderId="0" xfId="100" applyNumberFormat="1" applyFont="1" applyFill="1" applyAlignment="1">
      <alignment horizontal="center"/>
      <protection/>
    </xf>
    <xf numFmtId="0" fontId="0" fillId="0" borderId="0" xfId="100" applyFont="1" applyFill="1" applyBorder="1" applyAlignment="1">
      <alignment wrapText="1"/>
      <protection/>
    </xf>
    <xf numFmtId="0" fontId="8" fillId="0" borderId="71" xfId="100" applyNumberFormat="1" applyFont="1" applyFill="1" applyBorder="1" applyAlignment="1">
      <alignment horizontal="center" vertical="center" wrapText="1"/>
      <protection/>
    </xf>
    <xf numFmtId="0" fontId="8" fillId="0" borderId="68" xfId="100" applyNumberFormat="1" applyFont="1" applyFill="1" applyBorder="1" applyAlignment="1">
      <alignment horizontal="center" vertical="center" wrapText="1"/>
      <protection/>
    </xf>
    <xf numFmtId="0" fontId="0" fillId="0" borderId="55" xfId="100" applyFill="1" applyBorder="1" applyAlignment="1">
      <alignment horizontal="center" vertical="center" wrapText="1"/>
      <protection/>
    </xf>
    <xf numFmtId="0" fontId="6" fillId="56" borderId="0" xfId="100" applyNumberFormat="1" applyFont="1" applyFill="1" applyAlignment="1">
      <alignment horizontal="center" vertical="center" wrapText="1"/>
      <protection/>
    </xf>
    <xf numFmtId="0" fontId="0" fillId="0" borderId="0" xfId="100" applyBorder="1" applyAlignment="1">
      <alignment horizontal="center" wrapText="1"/>
      <protection/>
    </xf>
    <xf numFmtId="0" fontId="8" fillId="62" borderId="0" xfId="100" applyNumberFormat="1" applyFont="1" applyFill="1" applyAlignment="1">
      <alignment horizontal="center" wrapText="1"/>
      <protection/>
    </xf>
    <xf numFmtId="0" fontId="0" fillId="0" borderId="0" xfId="100" applyAlignment="1">
      <alignment horizontal="center" wrapText="1"/>
      <protection/>
    </xf>
    <xf numFmtId="0" fontId="8" fillId="56" borderId="0" xfId="100" applyNumberFormat="1" applyFont="1" applyFill="1" applyAlignment="1">
      <alignment horizontal="center" wrapText="1"/>
      <protection/>
    </xf>
    <xf numFmtId="184" fontId="8" fillId="0" borderId="0" xfId="100" applyNumberFormat="1" applyFont="1" applyAlignment="1">
      <alignment horizontal="center" wrapText="1"/>
      <protection/>
    </xf>
    <xf numFmtId="184" fontId="0" fillId="0" borderId="0" xfId="100" applyNumberFormat="1" applyBorder="1" applyAlignment="1">
      <alignment horizontal="center" wrapText="1"/>
      <protection/>
    </xf>
    <xf numFmtId="0" fontId="8" fillId="0" borderId="0" xfId="100" applyNumberFormat="1" applyFont="1" applyAlignment="1">
      <alignment horizontal="center" wrapText="1"/>
      <protection/>
    </xf>
    <xf numFmtId="0" fontId="6" fillId="0" borderId="0" xfId="100" applyNumberFormat="1" applyFont="1" applyAlignment="1">
      <alignment wrapText="1"/>
      <protection/>
    </xf>
    <xf numFmtId="0" fontId="0" fillId="0" borderId="0" xfId="100" applyAlignment="1">
      <alignment wrapText="1"/>
      <protection/>
    </xf>
    <xf numFmtId="0" fontId="7" fillId="0" borderId="206" xfId="100" applyNumberFormat="1" applyFont="1" applyBorder="1" applyAlignment="1">
      <alignment horizontal="center" vertical="center" wrapText="1"/>
      <protection/>
    </xf>
    <xf numFmtId="0" fontId="0" fillId="0" borderId="207" xfId="100" applyBorder="1" applyAlignment="1">
      <alignment wrapText="1"/>
      <protection/>
    </xf>
    <xf numFmtId="0" fontId="0" fillId="0" borderId="208" xfId="100" applyBorder="1" applyAlignment="1">
      <alignment wrapText="1"/>
      <protection/>
    </xf>
    <xf numFmtId="0" fontId="7" fillId="0" borderId="209" xfId="100" applyNumberFormat="1" applyFont="1" applyBorder="1" applyAlignment="1">
      <alignment horizontal="center" vertical="center" wrapText="1"/>
      <protection/>
    </xf>
    <xf numFmtId="0" fontId="0" fillId="0" borderId="94" xfId="100" applyBorder="1" applyAlignment="1">
      <alignment wrapText="1"/>
      <protection/>
    </xf>
    <xf numFmtId="0" fontId="0" fillId="0" borderId="178" xfId="100" applyBorder="1" applyAlignment="1">
      <alignment wrapText="1"/>
      <protection/>
    </xf>
    <xf numFmtId="0" fontId="7" fillId="0" borderId="210" xfId="100" applyNumberFormat="1" applyFont="1" applyBorder="1" applyAlignment="1">
      <alignment horizontal="center" vertical="center" wrapText="1"/>
      <protection/>
    </xf>
    <xf numFmtId="0" fontId="25" fillId="0" borderId="211" xfId="100" applyFont="1" applyBorder="1" applyAlignment="1">
      <alignment horizontal="center" wrapText="1"/>
      <protection/>
    </xf>
    <xf numFmtId="0" fontId="25" fillId="0" borderId="212" xfId="100" applyFont="1" applyBorder="1" applyAlignment="1">
      <alignment horizontal="center" wrapText="1"/>
      <protection/>
    </xf>
    <xf numFmtId="0" fontId="7" fillId="0" borderId="191" xfId="100" applyNumberFormat="1" applyFont="1" applyBorder="1" applyAlignment="1">
      <alignment horizontal="center" vertical="center" wrapText="1"/>
      <protection/>
    </xf>
    <xf numFmtId="0" fontId="0" fillId="0" borderId="133" xfId="100" applyBorder="1" applyAlignment="1">
      <alignment horizontal="center" wrapText="1"/>
      <protection/>
    </xf>
    <xf numFmtId="0" fontId="0" fillId="0" borderId="192" xfId="100" applyBorder="1" applyAlignment="1">
      <alignment horizontal="center" wrapText="1"/>
      <protection/>
    </xf>
    <xf numFmtId="0" fontId="7" fillId="56" borderId="191" xfId="0" applyNumberFormat="1" applyFont="1" applyFill="1" applyBorder="1" applyAlignment="1">
      <alignment horizontal="right"/>
    </xf>
    <xf numFmtId="0" fontId="7" fillId="56" borderId="133" xfId="0" applyNumberFormat="1" applyFont="1" applyFill="1" applyBorder="1" applyAlignment="1">
      <alignment horizontal="right"/>
    </xf>
    <xf numFmtId="0" fontId="7" fillId="56" borderId="192" xfId="0" applyNumberFormat="1" applyFont="1" applyFill="1" applyBorder="1" applyAlignment="1">
      <alignment horizontal="right"/>
    </xf>
    <xf numFmtId="0" fontId="7" fillId="56" borderId="133" xfId="0" applyNumberFormat="1" applyFont="1" applyFill="1" applyBorder="1" applyAlignment="1">
      <alignment horizontal="left" vertical="center"/>
    </xf>
    <xf numFmtId="0" fontId="7" fillId="56" borderId="23" xfId="0" applyNumberFormat="1" applyFont="1" applyFill="1" applyBorder="1" applyAlignment="1">
      <alignment horizontal="center" vertical="center" wrapText="1" shrinkToFit="1"/>
    </xf>
    <xf numFmtId="0" fontId="0" fillId="0" borderId="116" xfId="0" applyBorder="1" applyAlignment="1">
      <alignment horizontal="center" wrapText="1" shrinkToFit="1"/>
    </xf>
    <xf numFmtId="0" fontId="0" fillId="0" borderId="114" xfId="0" applyBorder="1" applyAlignment="1">
      <alignment horizontal="center" wrapText="1" shrinkToFit="1"/>
    </xf>
    <xf numFmtId="0" fontId="0" fillId="0" borderId="155" xfId="0" applyBorder="1" applyAlignment="1">
      <alignment horizontal="center" wrapText="1" shrinkToFit="1"/>
    </xf>
    <xf numFmtId="0" fontId="7" fillId="56" borderId="21" xfId="0" applyNumberFormat="1" applyFont="1" applyFill="1" applyBorder="1" applyAlignment="1">
      <alignment horizontal="center" vertical="center"/>
    </xf>
    <xf numFmtId="0" fontId="7" fillId="56" borderId="116" xfId="0" applyNumberFormat="1" applyFont="1" applyFill="1" applyBorder="1" applyAlignment="1">
      <alignment horizontal="center" vertical="center"/>
    </xf>
    <xf numFmtId="0" fontId="7" fillId="56" borderId="93" xfId="0" applyNumberFormat="1" applyFont="1" applyFill="1" applyBorder="1" applyAlignment="1">
      <alignment horizontal="center" vertical="center"/>
    </xf>
    <xf numFmtId="0" fontId="7" fillId="56" borderId="155" xfId="0" applyNumberFormat="1" applyFont="1" applyFill="1" applyBorder="1" applyAlignment="1">
      <alignment horizontal="center" vertical="center"/>
    </xf>
    <xf numFmtId="0" fontId="7" fillId="0" borderId="41" xfId="0" applyNumberFormat="1" applyFont="1" applyFill="1" applyBorder="1" applyAlignment="1">
      <alignment horizontal="center" vertical="center"/>
    </xf>
    <xf numFmtId="0" fontId="7" fillId="0" borderId="178" xfId="0" applyNumberFormat="1" applyFont="1" applyFill="1" applyBorder="1" applyAlignment="1">
      <alignment horizontal="center" vertical="center"/>
    </xf>
    <xf numFmtId="0" fontId="7" fillId="56" borderId="213" xfId="0" applyNumberFormat="1" applyFont="1" applyFill="1" applyBorder="1" applyAlignment="1">
      <alignment horizontal="left" vertical="center"/>
    </xf>
    <xf numFmtId="0" fontId="6" fillId="56" borderId="0" xfId="0" applyNumberFormat="1" applyFont="1" applyFill="1" applyAlignment="1">
      <alignment horizontal="left" wrapText="1"/>
    </xf>
    <xf numFmtId="0" fontId="26" fillId="0" borderId="0" xfId="0" applyNumberFormat="1" applyFont="1" applyAlignment="1">
      <alignment wrapText="1"/>
    </xf>
    <xf numFmtId="0" fontId="26" fillId="0" borderId="0" xfId="0" applyFont="1" applyAlignment="1">
      <alignment wrapText="1"/>
    </xf>
    <xf numFmtId="0" fontId="8" fillId="62" borderId="0" xfId="0" applyNumberFormat="1" applyFont="1" applyFill="1" applyAlignment="1">
      <alignment horizontal="center" wrapText="1"/>
    </xf>
    <xf numFmtId="184" fontId="8" fillId="0" borderId="0" xfId="0" applyNumberFormat="1" applyFont="1" applyAlignment="1">
      <alignment horizontal="center" wrapText="1"/>
    </xf>
    <xf numFmtId="0" fontId="7" fillId="56" borderId="0" xfId="0" applyNumberFormat="1" applyFont="1" applyFill="1" applyAlignment="1">
      <alignment horizontal="center" wrapText="1"/>
    </xf>
    <xf numFmtId="0" fontId="7" fillId="56" borderId="0" xfId="0" applyNumberFormat="1" applyFont="1" applyFill="1" applyAlignment="1">
      <alignment horizontal="center" wrapText="1"/>
    </xf>
    <xf numFmtId="0" fontId="32" fillId="0" borderId="38" xfId="0" applyNumberFormat="1" applyFont="1" applyBorder="1" applyAlignment="1">
      <alignment horizontal="left" vertical="center" wrapText="1"/>
    </xf>
    <xf numFmtId="0" fontId="0" fillId="65" borderId="108" xfId="100" applyFill="1" applyBorder="1" applyAlignment="1">
      <alignment horizontal="left"/>
      <protection/>
    </xf>
    <xf numFmtId="0" fontId="0" fillId="65" borderId="73" xfId="100" applyFill="1" applyBorder="1" applyAlignment="1">
      <alignment horizontal="left"/>
      <protection/>
    </xf>
    <xf numFmtId="0" fontId="0" fillId="65" borderId="39" xfId="100" applyFill="1" applyBorder="1" applyAlignment="1">
      <alignment horizontal="left"/>
      <protection/>
    </xf>
    <xf numFmtId="0" fontId="8" fillId="65" borderId="0" xfId="100" applyNumberFormat="1" applyFont="1" applyFill="1" applyAlignment="1">
      <alignment horizontal="center"/>
      <protection/>
    </xf>
    <xf numFmtId="0" fontId="7" fillId="65" borderId="0" xfId="100" applyNumberFormat="1" applyFont="1" applyFill="1" applyAlignment="1">
      <alignment horizontal="left" wrapText="1"/>
      <protection/>
    </xf>
    <xf numFmtId="0" fontId="0" fillId="65" borderId="0" xfId="100" applyFill="1" applyAlignment="1">
      <alignment horizontal="center"/>
      <protection/>
    </xf>
    <xf numFmtId="0" fontId="7" fillId="65" borderId="153" xfId="100" applyNumberFormat="1" applyFont="1" applyFill="1" applyBorder="1" applyAlignment="1">
      <alignment horizontal="left" vertical="center" wrapText="1"/>
      <protection/>
    </xf>
    <xf numFmtId="0" fontId="7" fillId="65" borderId="183" xfId="100" applyNumberFormat="1" applyFont="1" applyFill="1" applyBorder="1" applyAlignment="1">
      <alignment horizontal="left" vertical="center" wrapText="1"/>
      <protection/>
    </xf>
    <xf numFmtId="0" fontId="31" fillId="65" borderId="71" xfId="100" applyFont="1" applyFill="1" applyBorder="1" applyAlignment="1">
      <alignment horizontal="center" vertical="center" wrapText="1"/>
      <protection/>
    </xf>
    <xf numFmtId="0" fontId="31" fillId="65" borderId="55" xfId="100" applyFont="1" applyFill="1" applyBorder="1" applyAlignment="1">
      <alignment horizontal="center" vertical="center" wrapText="1"/>
      <protection/>
    </xf>
    <xf numFmtId="0" fontId="7" fillId="65" borderId="23" xfId="100" applyNumberFormat="1" applyFont="1" applyFill="1" applyBorder="1" applyAlignment="1">
      <alignment horizontal="center" vertical="center" wrapText="1"/>
      <protection/>
    </xf>
    <xf numFmtId="0" fontId="32" fillId="65" borderId="128" xfId="100" applyFont="1" applyFill="1" applyBorder="1" applyAlignment="1">
      <alignment horizontal="center" wrapText="1"/>
      <protection/>
    </xf>
    <xf numFmtId="0" fontId="32" fillId="65" borderId="114" xfId="100" applyFont="1" applyFill="1" applyBorder="1" applyAlignment="1">
      <alignment horizontal="center" wrapText="1"/>
      <protection/>
    </xf>
    <xf numFmtId="0" fontId="32" fillId="65" borderId="214" xfId="100" applyFont="1" applyFill="1" applyBorder="1" applyAlignment="1">
      <alignment horizontal="center" wrapText="1"/>
      <protection/>
    </xf>
    <xf numFmtId="187" fontId="8" fillId="65" borderId="0" xfId="100" applyNumberFormat="1" applyFont="1" applyFill="1" applyAlignment="1">
      <alignment horizontal="center" wrapText="1"/>
      <protection/>
    </xf>
    <xf numFmtId="0" fontId="32" fillId="65" borderId="0" xfId="100" applyFont="1" applyFill="1" applyBorder="1" applyAlignment="1">
      <alignment horizontal="center" wrapText="1"/>
      <protection/>
    </xf>
    <xf numFmtId="0" fontId="7" fillId="65" borderId="0" xfId="100" applyNumberFormat="1" applyFont="1" applyFill="1" applyAlignment="1">
      <alignment horizontal="left"/>
      <protection/>
    </xf>
    <xf numFmtId="0" fontId="8" fillId="65" borderId="0" xfId="100" applyNumberFormat="1" applyFont="1" applyFill="1" applyAlignment="1">
      <alignment horizontal="left" wrapText="1"/>
      <protection/>
    </xf>
    <xf numFmtId="0" fontId="8" fillId="65" borderId="0" xfId="100" applyNumberFormat="1" applyFont="1" applyFill="1" applyAlignment="1">
      <alignment horizontal="center" wrapText="1"/>
      <protection/>
    </xf>
    <xf numFmtId="0" fontId="6" fillId="65" borderId="0" xfId="100" applyNumberFormat="1" applyFont="1" applyFill="1" applyAlignment="1">
      <alignment horizontal="center"/>
      <protection/>
    </xf>
    <xf numFmtId="0" fontId="7" fillId="65" borderId="153" xfId="100" applyNumberFormat="1" applyFont="1" applyFill="1" applyBorder="1" applyAlignment="1">
      <alignment horizontal="center" vertical="center" wrapText="1"/>
      <protection/>
    </xf>
    <xf numFmtId="0" fontId="7" fillId="65" borderId="183" xfId="100" applyNumberFormat="1" applyFont="1" applyFill="1" applyBorder="1" applyAlignment="1">
      <alignment horizontal="center" vertical="center" wrapText="1"/>
      <protection/>
    </xf>
    <xf numFmtId="0" fontId="7" fillId="65" borderId="75" xfId="100" applyNumberFormat="1" applyFont="1" applyFill="1" applyBorder="1" applyAlignment="1">
      <alignment horizontal="center" vertical="center" wrapText="1"/>
      <protection/>
    </xf>
    <xf numFmtId="0" fontId="32" fillId="65" borderId="76" xfId="100" applyFont="1" applyFill="1" applyBorder="1" applyAlignment="1">
      <alignment horizontal="center" wrapText="1"/>
      <protection/>
    </xf>
    <xf numFmtId="0" fontId="32" fillId="65" borderId="215" xfId="100" applyFont="1" applyFill="1" applyBorder="1" applyAlignment="1">
      <alignment horizontal="center" wrapText="1"/>
      <protection/>
    </xf>
    <xf numFmtId="0" fontId="7" fillId="65" borderId="0" xfId="100" applyNumberFormat="1" applyFont="1" applyFill="1" applyAlignment="1">
      <alignment horizontal="center"/>
      <protection/>
    </xf>
    <xf numFmtId="0" fontId="7" fillId="65" borderId="77" xfId="100" applyNumberFormat="1" applyFont="1" applyFill="1" applyBorder="1" applyAlignment="1">
      <alignment horizontal="center" vertical="center" wrapText="1"/>
      <protection/>
    </xf>
    <xf numFmtId="0" fontId="32" fillId="65" borderId="77" xfId="100" applyFont="1" applyFill="1" applyBorder="1" applyAlignment="1">
      <alignment horizontal="center" wrapText="1"/>
      <protection/>
    </xf>
    <xf numFmtId="0" fontId="27" fillId="65" borderId="0" xfId="100" applyFont="1" applyFill="1" applyAlignment="1">
      <alignment horizontal="center"/>
      <protection/>
    </xf>
    <xf numFmtId="187" fontId="27" fillId="65" borderId="0" xfId="100" applyNumberFormat="1" applyFont="1" applyFill="1" applyBorder="1" applyAlignment="1">
      <alignment horizontal="center" wrapText="1"/>
      <protection/>
    </xf>
    <xf numFmtId="0" fontId="27" fillId="65" borderId="0" xfId="100" applyFont="1" applyFill="1" applyAlignment="1">
      <alignment horizontal="center" wrapText="1"/>
      <protection/>
    </xf>
    <xf numFmtId="0" fontId="6" fillId="65" borderId="0" xfId="100" applyNumberFormat="1" applyFont="1" applyFill="1" applyAlignment="1">
      <alignment wrapText="1"/>
      <protection/>
    </xf>
    <xf numFmtId="0" fontId="0" fillId="65" borderId="0" xfId="100" applyFill="1" applyAlignment="1">
      <alignment wrapText="1"/>
      <protection/>
    </xf>
    <xf numFmtId="0" fontId="6" fillId="0" borderId="0" xfId="0" applyNumberFormat="1" applyFont="1" applyAlignment="1" applyProtection="1">
      <alignment wrapText="1"/>
      <protection locked="0"/>
    </xf>
    <xf numFmtId="0" fontId="0" fillId="0" borderId="0" xfId="0" applyFont="1" applyAlignment="1">
      <alignment wrapText="1"/>
    </xf>
    <xf numFmtId="184" fontId="6" fillId="0" borderId="114" xfId="0" applyNumberFormat="1" applyFont="1" applyBorder="1" applyAlignment="1" applyProtection="1">
      <alignment horizontal="center"/>
      <protection locked="0"/>
    </xf>
    <xf numFmtId="184" fontId="8" fillId="62" borderId="0" xfId="0" applyNumberFormat="1" applyFont="1" applyFill="1" applyAlignment="1">
      <alignment horizontal="center" wrapText="1"/>
    </xf>
    <xf numFmtId="0" fontId="6" fillId="0" borderId="0" xfId="0" applyNumberFormat="1" applyFont="1" applyAlignment="1">
      <alignment wrapText="1"/>
    </xf>
    <xf numFmtId="0" fontId="6" fillId="0" borderId="111" xfId="0" applyNumberFormat="1" applyFont="1" applyBorder="1" applyAlignment="1">
      <alignment wrapText="1"/>
    </xf>
    <xf numFmtId="0" fontId="26" fillId="65" borderId="38" xfId="0" applyFont="1" applyFill="1" applyBorder="1" applyAlignment="1">
      <alignment horizontal="center" vertical="center"/>
    </xf>
    <xf numFmtId="0" fontId="27" fillId="65" borderId="0" xfId="0" applyFont="1" applyFill="1" applyAlignment="1">
      <alignment horizontal="center"/>
    </xf>
    <xf numFmtId="184" fontId="27" fillId="65" borderId="0" xfId="0" applyNumberFormat="1" applyFont="1" applyFill="1" applyAlignment="1">
      <alignment horizontal="center"/>
    </xf>
  </cellXfs>
  <cellStyles count="10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3" xfId="73"/>
    <cellStyle name="Comma 4" xfId="74"/>
    <cellStyle name="Comma 4 2" xfId="75"/>
    <cellStyle name="Comma_TBSSCT-#1138337-v1-PA_2013_-_RG_Manual_Chapter_18_-_CC_Forms_for_Pensions_and_OEFB" xfId="76"/>
    <cellStyle name="Currency" xfId="77"/>
    <cellStyle name="Currency [0]" xfId="78"/>
    <cellStyle name="Explanatory Text" xfId="79"/>
    <cellStyle name="Explanatory Text 2" xfId="80"/>
    <cellStyle name="Good" xfId="81"/>
    <cellStyle name="Good 2" xfId="82"/>
    <cellStyle name="Heading 1" xfId="83"/>
    <cellStyle name="Heading 1 2" xfId="84"/>
    <cellStyle name="Heading 2" xfId="85"/>
    <cellStyle name="Heading 2 2" xfId="86"/>
    <cellStyle name="Heading 3" xfId="87"/>
    <cellStyle name="Heading 3 2" xfId="88"/>
    <cellStyle name="Heading 4" xfId="89"/>
    <cellStyle name="Heading 4 2" xfId="90"/>
    <cellStyle name="Hyperlink" xfId="91"/>
    <cellStyle name="Hyperlink 2" xfId="92"/>
    <cellStyle name="Hyperlink 3" xfId="93"/>
    <cellStyle name="Input" xfId="94"/>
    <cellStyle name="Input 2" xfId="95"/>
    <cellStyle name="Linked Cell" xfId="96"/>
    <cellStyle name="Linked Cell 2" xfId="97"/>
    <cellStyle name="Neutral" xfId="98"/>
    <cellStyle name="Neutral 2" xfId="99"/>
    <cellStyle name="Normal 2" xfId="100"/>
    <cellStyle name="Normal_PA 2012 Chapter 18 CC Forms Changes (2)" xfId="101"/>
    <cellStyle name="Normal_TBSSCT-#1138337-v1-PA_2013_-_RG_Manual_Chapter_18_-_CC_Forms_for_Pensions_and_OEFB" xfId="102"/>
    <cellStyle name="Normal_TBSSCT-#1166234-v4-PA_2013_-_RG_Manual_Chapter_18_-_CC_Forms_for_Pensions_and_OEFB_-_French (2) 2" xfId="103"/>
    <cellStyle name="Note" xfId="104"/>
    <cellStyle name="Note 2" xfId="105"/>
    <cellStyle name="Note 3" xfId="106"/>
    <cellStyle name="Output" xfId="107"/>
    <cellStyle name="Output 2" xfId="108"/>
    <cellStyle name="Percent" xfId="109"/>
    <cellStyle name="Title" xfId="110"/>
    <cellStyle name="Title 2" xfId="111"/>
    <cellStyle name="Total" xfId="112"/>
    <cellStyle name="Total 2" xfId="113"/>
    <cellStyle name="Warning Text" xfId="114"/>
    <cellStyle name="Warning Text 2" xfId="11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externalLink" Target="externalLinks/externalLink2.xml" /><Relationship Id="rId4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PQTR\Crown%20Corporations%20Project\Chapter%2018\2012-2013\CC-FORMS%202012-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PQTR\CC-FORM\blank%20forms\CC-Form%202012%20blank\CC-FORMS%202011-2012f%20blan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ANSMEM"/>
      <sheetName val="CONTROL"/>
      <sheetName val="CC1"/>
      <sheetName val="CC1A"/>
      <sheetName val="CC1B"/>
      <sheetName val="CC2"/>
      <sheetName val="CC2A"/>
      <sheetName val="CC2B1"/>
      <sheetName val="CC2B2"/>
      <sheetName val="CC2B3"/>
      <sheetName val="CC2B4"/>
      <sheetName val="CC2B5"/>
      <sheetName val="CC2C"/>
      <sheetName val="CC2D"/>
      <sheetName val="CC2E"/>
      <sheetName val="CC3"/>
      <sheetName val="CC3A"/>
      <sheetName val="CC3B"/>
      <sheetName val="CC3C"/>
      <sheetName val="CC4"/>
      <sheetName val="CC4A"/>
      <sheetName val="CC4B"/>
      <sheetName val="CC5"/>
      <sheetName val="CC5original"/>
      <sheetName val="CC5A"/>
      <sheetName val="CC5Aoriginal"/>
      <sheetName val="CC5B"/>
      <sheetName val="CC5C"/>
      <sheetName val="CC6"/>
      <sheetName val="CC6A"/>
      <sheetName val="CC6B"/>
      <sheetName val="CC6B_"/>
      <sheetName val="CC7"/>
      <sheetName val="CC8"/>
      <sheetName val="CC8original"/>
      <sheetName val="CC10"/>
      <sheetName val="CC12"/>
    </sheetNames>
    <sheetDataSet>
      <sheetData sheetId="12">
        <row r="32">
          <cell r="D32">
            <v>0</v>
          </cell>
        </row>
      </sheetData>
      <sheetData sheetId="15">
        <row r="37">
          <cell r="G37">
            <v>0</v>
          </cell>
        </row>
      </sheetData>
      <sheetData sheetId="23">
        <row r="34">
          <cell r="P34">
            <v>0</v>
          </cell>
        </row>
      </sheetData>
      <sheetData sheetId="25">
        <row r="35">
          <cell r="P3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RANSMEM"/>
      <sheetName val="CONTROL"/>
      <sheetName val="CC1"/>
      <sheetName val="CC1A"/>
      <sheetName val="CC1B"/>
      <sheetName val="CC2"/>
      <sheetName val="CC2A"/>
      <sheetName val="CC2C"/>
      <sheetName val="CC2D"/>
      <sheetName val="CC2E"/>
      <sheetName val="CC3"/>
      <sheetName val="CC3A"/>
      <sheetName val="CC3B"/>
      <sheetName val="CC4"/>
      <sheetName val="CC4A"/>
      <sheetName val="CC4B"/>
      <sheetName val="CC5"/>
      <sheetName val="CC5A"/>
      <sheetName val="CC5B"/>
      <sheetName val="CC5C"/>
      <sheetName val="CC6"/>
      <sheetName val="CC6A"/>
      <sheetName val="CC6B"/>
      <sheetName val="CC6B_"/>
      <sheetName val="CC7"/>
      <sheetName val="CC8"/>
      <sheetName val="CC10"/>
      <sheetName val="CC12"/>
    </sheetNames>
    <sheetDataSet>
      <sheetData sheetId="0">
        <row r="20">
          <cell r="D20" t="str">
            <v>Corporation ABC Limitée</v>
          </cell>
        </row>
        <row r="22">
          <cell r="D22" t="str">
            <v>31 mars 2012</v>
          </cell>
        </row>
      </sheetData>
      <sheetData sheetId="2">
        <row r="53">
          <cell r="G53">
            <v>0</v>
          </cell>
        </row>
      </sheetData>
      <sheetData sheetId="3">
        <row r="20">
          <cell r="G20">
            <v>0</v>
          </cell>
        </row>
        <row r="25">
          <cell r="G25">
            <v>0</v>
          </cell>
        </row>
        <row r="29">
          <cell r="G29">
            <v>0</v>
          </cell>
        </row>
        <row r="43">
          <cell r="G43">
            <v>0</v>
          </cell>
        </row>
        <row r="49">
          <cell r="G49">
            <v>0</v>
          </cell>
        </row>
        <row r="62">
          <cell r="G62">
            <v>0</v>
          </cell>
        </row>
        <row r="68">
          <cell r="G68">
            <v>0</v>
          </cell>
        </row>
      </sheetData>
      <sheetData sheetId="4">
        <row r="42">
          <cell r="D42">
            <v>0</v>
          </cell>
        </row>
      </sheetData>
      <sheetData sheetId="5">
        <row r="22">
          <cell r="E22">
            <v>0</v>
          </cell>
        </row>
        <row r="47">
          <cell r="D47">
            <v>0</v>
          </cell>
        </row>
        <row r="48">
          <cell r="D48">
            <v>0</v>
          </cell>
        </row>
        <row r="49">
          <cell r="D49">
            <v>0</v>
          </cell>
        </row>
        <row r="50">
          <cell r="D50">
            <v>0</v>
          </cell>
        </row>
        <row r="51">
          <cell r="D51">
            <v>0</v>
          </cell>
        </row>
        <row r="52">
          <cell r="D52">
            <v>0</v>
          </cell>
        </row>
        <row r="54">
          <cell r="E54">
            <v>0</v>
          </cell>
        </row>
      </sheetData>
      <sheetData sheetId="6">
        <row r="19">
          <cell r="B19">
            <v>0</v>
          </cell>
        </row>
        <row r="30">
          <cell r="B30">
            <v>0</v>
          </cell>
        </row>
        <row r="41">
          <cell r="B41">
            <v>0</v>
          </cell>
        </row>
        <row r="52">
          <cell r="B52">
            <v>0</v>
          </cell>
        </row>
      </sheetData>
      <sheetData sheetId="9">
        <row r="20">
          <cell r="F20">
            <v>0</v>
          </cell>
        </row>
      </sheetData>
      <sheetData sheetId="10">
        <row r="21">
          <cell r="D21">
            <v>0</v>
          </cell>
          <cell r="E21">
            <v>0</v>
          </cell>
          <cell r="F21">
            <v>0</v>
          </cell>
          <cell r="G21">
            <v>0</v>
          </cell>
        </row>
        <row r="26">
          <cell r="G26">
            <v>0</v>
          </cell>
        </row>
        <row r="27">
          <cell r="G27">
            <v>0</v>
          </cell>
        </row>
        <row r="33">
          <cell r="D33">
            <v>0</v>
          </cell>
          <cell r="E33">
            <v>0</v>
          </cell>
          <cell r="F33">
            <v>0</v>
          </cell>
          <cell r="G33">
            <v>0</v>
          </cell>
        </row>
        <row r="34">
          <cell r="G34">
            <v>0</v>
          </cell>
        </row>
        <row r="42">
          <cell r="D42">
            <v>0</v>
          </cell>
          <cell r="E42">
            <v>0</v>
          </cell>
          <cell r="F42">
            <v>0</v>
          </cell>
          <cell r="G42">
            <v>0</v>
          </cell>
        </row>
      </sheetData>
      <sheetData sheetId="11">
        <row r="39">
          <cell r="C39">
            <v>0</v>
          </cell>
          <cell r="D39">
            <v>0</v>
          </cell>
        </row>
      </sheetData>
      <sheetData sheetId="12">
        <row r="41">
          <cell r="C41">
            <v>0</v>
          </cell>
          <cell r="D41">
            <v>0</v>
          </cell>
        </row>
      </sheetData>
      <sheetData sheetId="13">
        <row r="22">
          <cell r="H22">
            <v>0</v>
          </cell>
        </row>
        <row r="32">
          <cell r="H32">
            <v>0</v>
          </cell>
        </row>
        <row r="38">
          <cell r="H38">
            <v>0</v>
          </cell>
        </row>
      </sheetData>
      <sheetData sheetId="14">
        <row r="20">
          <cell r="H20">
            <v>0</v>
          </cell>
        </row>
        <row r="34">
          <cell r="H34">
            <v>0</v>
          </cell>
        </row>
        <row r="48">
          <cell r="H48">
            <v>0</v>
          </cell>
        </row>
      </sheetData>
      <sheetData sheetId="15">
        <row r="24">
          <cell r="F24">
            <v>0</v>
          </cell>
        </row>
        <row r="52">
          <cell r="F52">
            <v>0</v>
          </cell>
        </row>
      </sheetData>
      <sheetData sheetId="16">
        <row r="37">
          <cell r="I37">
            <v>0</v>
          </cell>
          <cell r="O37">
            <v>0</v>
          </cell>
          <cell r="P37">
            <v>0</v>
          </cell>
        </row>
        <row r="44">
          <cell r="I44">
            <v>0</v>
          </cell>
          <cell r="P44">
            <v>0</v>
          </cell>
        </row>
        <row r="51">
          <cell r="I51">
            <v>0</v>
          </cell>
          <cell r="O51">
            <v>0</v>
          </cell>
          <cell r="P51">
            <v>0</v>
          </cell>
        </row>
        <row r="53">
          <cell r="P53">
            <v>0</v>
          </cell>
        </row>
      </sheetData>
      <sheetData sheetId="17">
        <row r="35">
          <cell r="P35">
            <v>0</v>
          </cell>
        </row>
        <row r="56">
          <cell r="H56">
            <v>0</v>
          </cell>
        </row>
      </sheetData>
      <sheetData sheetId="19">
        <row r="50">
          <cell r="D50">
            <v>0</v>
          </cell>
        </row>
      </sheetData>
      <sheetData sheetId="20">
        <row r="22">
          <cell r="B22">
            <v>0</v>
          </cell>
          <cell r="F22">
            <v>0</v>
          </cell>
          <cell r="H22">
            <v>0</v>
          </cell>
        </row>
        <row r="43">
          <cell r="H43">
            <v>0</v>
          </cell>
        </row>
      </sheetData>
      <sheetData sheetId="24">
        <row r="23">
          <cell r="G23">
            <v>0</v>
          </cell>
        </row>
      </sheetData>
      <sheetData sheetId="25">
        <row r="43">
          <cell r="B43">
            <v>0</v>
          </cell>
          <cell r="C43">
            <v>0</v>
          </cell>
        </row>
        <row r="50">
          <cell r="B50">
            <v>0</v>
          </cell>
          <cell r="C50">
            <v>0</v>
          </cell>
        </row>
        <row r="56">
          <cell r="B56">
            <v>0</v>
          </cell>
          <cell r="C5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169"/>
  <sheetViews>
    <sheetView showGridLines="0" tabSelected="1" zoomScale="55" zoomScaleNormal="55" zoomScalePageLayoutView="0" workbookViewId="0" topLeftCell="A1">
      <selection activeCell="A1" sqref="A1"/>
    </sheetView>
  </sheetViews>
  <sheetFormatPr defaultColWidth="9.6640625" defaultRowHeight="15"/>
  <cols>
    <col min="1" max="1" width="6.5546875" style="1" customWidth="1"/>
    <col min="2" max="2" width="6.6640625" style="1" customWidth="1"/>
    <col min="3" max="3" width="23.3359375" style="1" customWidth="1"/>
    <col min="4" max="4" width="51.10546875" style="1" customWidth="1"/>
    <col min="5" max="5" width="4.10546875" style="1" customWidth="1"/>
    <col min="6" max="6" width="4.6640625" style="1" customWidth="1"/>
    <col min="7" max="7" width="6.6640625" style="1" customWidth="1"/>
    <col min="8" max="8" width="7.5546875" style="1" customWidth="1"/>
    <col min="9" max="9" width="4.99609375" style="1" customWidth="1"/>
    <col min="10" max="11" width="5.6640625" style="1" customWidth="1"/>
    <col min="12" max="12" width="4.6640625" style="1" customWidth="1"/>
    <col min="13" max="13" width="5.6640625" style="1" customWidth="1"/>
    <col min="14" max="14" width="16.4453125" style="1" customWidth="1"/>
    <col min="15" max="15" width="4.88671875" style="1" customWidth="1"/>
    <col min="16" max="16" width="10.5546875" style="1" customWidth="1"/>
    <col min="17" max="17" width="5.6640625" style="1" customWidth="1"/>
    <col min="18" max="18" width="4.6640625" style="1" customWidth="1"/>
    <col min="19" max="19" width="12.21484375" style="1" customWidth="1"/>
    <col min="20" max="20" width="4.3359375" style="1" customWidth="1"/>
    <col min="21" max="21" width="89.6640625" style="267" customWidth="1"/>
    <col min="22" max="22" width="4.6640625" style="1" customWidth="1"/>
    <col min="23" max="23" width="9.6640625" style="1" customWidth="1"/>
    <col min="24" max="24" width="4.6640625" style="1" customWidth="1"/>
    <col min="25" max="25" width="9.6640625" style="1" customWidth="1"/>
    <col min="26" max="26" width="4.6640625" style="1" customWidth="1"/>
    <col min="27" max="27" width="9.6640625" style="1" customWidth="1"/>
    <col min="28" max="28" width="4.6640625" style="1" customWidth="1"/>
    <col min="29" max="29" width="9.6640625" style="1" customWidth="1"/>
    <col min="30" max="30" width="4.6640625" style="1" customWidth="1"/>
    <col min="31" max="16384" width="9.6640625" style="1" customWidth="1"/>
  </cols>
  <sheetData>
    <row r="1" spans="1:21" ht="24" customHeight="1">
      <c r="A1" s="668"/>
      <c r="B1" s="130"/>
      <c r="C1" s="130"/>
      <c r="D1" s="130"/>
      <c r="E1" s="130"/>
      <c r="F1" s="130"/>
      <c r="G1" s="130"/>
      <c r="H1" s="130"/>
      <c r="I1" s="130"/>
      <c r="J1" s="130"/>
      <c r="K1" s="130"/>
      <c r="L1" s="130"/>
      <c r="M1" s="130"/>
      <c r="N1" s="130"/>
      <c r="O1" s="130"/>
      <c r="P1" s="130"/>
      <c r="Q1" s="130"/>
      <c r="R1" s="130"/>
      <c r="S1" s="268"/>
      <c r="T1" s="6"/>
      <c r="U1" s="265"/>
    </row>
    <row r="2" spans="1:21" ht="24" customHeight="1">
      <c r="A2" s="669"/>
      <c r="B2" s="670"/>
      <c r="C2" s="670"/>
      <c r="D2" s="670"/>
      <c r="E2" s="670"/>
      <c r="F2" s="670"/>
      <c r="G2" s="670"/>
      <c r="H2" s="670"/>
      <c r="I2" s="670"/>
      <c r="J2" s="670"/>
      <c r="K2" s="670"/>
      <c r="L2" s="670"/>
      <c r="M2" s="670"/>
      <c r="N2" s="670"/>
      <c r="O2" s="670"/>
      <c r="P2" s="670"/>
      <c r="Q2" s="670"/>
      <c r="R2" s="670"/>
      <c r="S2" s="670"/>
      <c r="T2" s="9"/>
      <c r="U2" s="265"/>
    </row>
    <row r="3" spans="1:21" ht="24" customHeight="1">
      <c r="A3" s="1717" t="s">
        <v>0</v>
      </c>
      <c r="B3" s="1717"/>
      <c r="C3" s="1717"/>
      <c r="D3" s="1717"/>
      <c r="E3" s="1717"/>
      <c r="F3" s="1717"/>
      <c r="G3" s="1717"/>
      <c r="H3" s="1717"/>
      <c r="I3" s="1717"/>
      <c r="J3" s="1717"/>
      <c r="K3" s="1717"/>
      <c r="L3" s="1717"/>
      <c r="M3" s="1717"/>
      <c r="N3" s="1717"/>
      <c r="O3" s="1717"/>
      <c r="P3" s="1717"/>
      <c r="Q3" s="1717"/>
      <c r="R3" s="1717"/>
      <c r="S3" s="1717"/>
      <c r="T3" s="9"/>
      <c r="U3" s="265"/>
    </row>
    <row r="4" spans="1:21" ht="24" customHeight="1">
      <c r="A4" s="1717" t="s">
        <v>29</v>
      </c>
      <c r="B4" s="1717"/>
      <c r="C4" s="1717"/>
      <c r="D4" s="1717"/>
      <c r="E4" s="1717"/>
      <c r="F4" s="1717"/>
      <c r="G4" s="1717"/>
      <c r="H4" s="1717"/>
      <c r="I4" s="1717"/>
      <c r="J4" s="1717"/>
      <c r="K4" s="1717"/>
      <c r="L4" s="1717"/>
      <c r="M4" s="1717"/>
      <c r="N4" s="1717"/>
      <c r="O4" s="1717"/>
      <c r="P4" s="1717"/>
      <c r="Q4" s="1717"/>
      <c r="R4" s="1717"/>
      <c r="S4" s="1717"/>
      <c r="T4" s="9"/>
      <c r="U4" s="265"/>
    </row>
    <row r="5" spans="1:21" ht="24" customHeight="1">
      <c r="A5" s="670"/>
      <c r="B5" s="670"/>
      <c r="C5" s="670"/>
      <c r="D5" s="670"/>
      <c r="E5" s="670"/>
      <c r="F5" s="670"/>
      <c r="G5" s="670"/>
      <c r="H5" s="670"/>
      <c r="I5" s="670"/>
      <c r="J5" s="670"/>
      <c r="K5" s="670"/>
      <c r="L5" s="670"/>
      <c r="M5" s="670"/>
      <c r="N5" s="670"/>
      <c r="O5" s="670"/>
      <c r="P5" s="670"/>
      <c r="Q5" s="670"/>
      <c r="R5" s="670"/>
      <c r="S5" s="670"/>
      <c r="T5" s="9"/>
      <c r="U5" s="265"/>
    </row>
    <row r="6" spans="1:21" ht="24" customHeight="1">
      <c r="A6" s="1725" t="s">
        <v>30</v>
      </c>
      <c r="B6" s="1725"/>
      <c r="C6" s="1725"/>
      <c r="D6" s="1725"/>
      <c r="E6" s="1725"/>
      <c r="F6" s="1725"/>
      <c r="G6" s="1725"/>
      <c r="H6" s="1725"/>
      <c r="I6" s="1725"/>
      <c r="J6" s="1725"/>
      <c r="K6" s="1725"/>
      <c r="L6" s="1725"/>
      <c r="M6" s="1725"/>
      <c r="N6" s="1725"/>
      <c r="O6" s="1725"/>
      <c r="P6" s="1725"/>
      <c r="Q6" s="1725"/>
      <c r="R6" s="1725"/>
      <c r="S6" s="1725"/>
      <c r="T6" s="9"/>
      <c r="U6" s="265"/>
    </row>
    <row r="7" spans="1:21" ht="24" customHeight="1">
      <c r="A7" s="673" t="s">
        <v>31</v>
      </c>
      <c r="B7" s="670"/>
      <c r="C7" s="670"/>
      <c r="D7" s="670"/>
      <c r="E7" s="670"/>
      <c r="F7" s="670"/>
      <c r="G7" s="670"/>
      <c r="H7" s="670"/>
      <c r="I7" s="670"/>
      <c r="J7" s="670"/>
      <c r="K7" s="670"/>
      <c r="L7" s="670"/>
      <c r="M7" s="670"/>
      <c r="N7" s="670"/>
      <c r="O7" s="670"/>
      <c r="P7" s="670"/>
      <c r="Q7" s="670"/>
      <c r="R7" s="670"/>
      <c r="S7" s="670"/>
      <c r="T7" s="9"/>
      <c r="U7" s="265"/>
    </row>
    <row r="8" spans="1:21" ht="24" customHeight="1">
      <c r="A8" s="673" t="s">
        <v>32</v>
      </c>
      <c r="B8" s="130"/>
      <c r="C8" s="130"/>
      <c r="D8" s="130"/>
      <c r="E8" s="130"/>
      <c r="F8" s="130"/>
      <c r="G8" s="130"/>
      <c r="H8" s="130"/>
      <c r="I8" s="130"/>
      <c r="J8" s="130"/>
      <c r="K8" s="130"/>
      <c r="L8" s="130"/>
      <c r="M8" s="130"/>
      <c r="N8" s="130"/>
      <c r="O8" s="130"/>
      <c r="P8" s="130"/>
      <c r="Q8" s="130"/>
      <c r="R8" s="130"/>
      <c r="S8" s="130"/>
      <c r="T8" s="5"/>
      <c r="U8" s="265"/>
    </row>
    <row r="9" spans="1:21" ht="24" customHeight="1">
      <c r="A9" s="673" t="s">
        <v>33</v>
      </c>
      <c r="B9" s="130"/>
      <c r="C9" s="130"/>
      <c r="D9" s="130"/>
      <c r="E9" s="130"/>
      <c r="F9" s="130"/>
      <c r="G9" s="130"/>
      <c r="H9" s="130"/>
      <c r="I9" s="130"/>
      <c r="J9" s="130"/>
      <c r="K9" s="130"/>
      <c r="L9" s="130"/>
      <c r="M9" s="130"/>
      <c r="N9" s="130"/>
      <c r="O9" s="130"/>
      <c r="P9" s="130"/>
      <c r="Q9" s="130"/>
      <c r="R9" s="130"/>
      <c r="S9" s="130"/>
      <c r="T9" s="5"/>
      <c r="U9" s="265"/>
    </row>
    <row r="10" spans="1:21" ht="24" customHeight="1">
      <c r="A10" s="673" t="s">
        <v>456</v>
      </c>
      <c r="B10" s="130"/>
      <c r="C10" s="130"/>
      <c r="D10" s="130"/>
      <c r="E10" s="130"/>
      <c r="F10" s="130"/>
      <c r="G10" s="130"/>
      <c r="H10" s="130"/>
      <c r="I10" s="130"/>
      <c r="J10" s="130"/>
      <c r="K10" s="130"/>
      <c r="L10" s="130"/>
      <c r="M10" s="130"/>
      <c r="N10" s="130"/>
      <c r="O10" s="130"/>
      <c r="P10" s="130"/>
      <c r="Q10" s="130"/>
      <c r="R10" s="130"/>
      <c r="S10" s="130"/>
      <c r="T10" s="5"/>
      <c r="U10" s="265"/>
    </row>
    <row r="11" spans="1:21" ht="24" customHeight="1">
      <c r="A11" s="673" t="s">
        <v>34</v>
      </c>
      <c r="B11" s="130"/>
      <c r="C11" s="130"/>
      <c r="D11" s="130"/>
      <c r="E11" s="130"/>
      <c r="F11" s="130"/>
      <c r="G11" s="130"/>
      <c r="H11" s="130"/>
      <c r="I11" s="130"/>
      <c r="J11" s="130"/>
      <c r="K11" s="130"/>
      <c r="L11" s="130"/>
      <c r="M11" s="130"/>
      <c r="N11" s="130"/>
      <c r="O11" s="130"/>
      <c r="P11" s="130"/>
      <c r="Q11" s="130"/>
      <c r="R11" s="130"/>
      <c r="S11" s="130"/>
      <c r="T11" s="5"/>
      <c r="U11" s="265"/>
    </row>
    <row r="12" spans="1:21" ht="24" customHeight="1">
      <c r="A12" s="673" t="s">
        <v>35</v>
      </c>
      <c r="B12" s="130"/>
      <c r="C12" s="130"/>
      <c r="D12" s="130"/>
      <c r="E12" s="130"/>
      <c r="F12" s="130"/>
      <c r="G12" s="130"/>
      <c r="H12" s="130"/>
      <c r="I12" s="130"/>
      <c r="J12" s="130"/>
      <c r="K12" s="130"/>
      <c r="L12" s="130"/>
      <c r="M12" s="130"/>
      <c r="N12" s="130"/>
      <c r="O12" s="130"/>
      <c r="P12" s="130"/>
      <c r="Q12" s="130"/>
      <c r="R12" s="130"/>
      <c r="S12" s="130"/>
      <c r="T12" s="5"/>
      <c r="U12" s="265"/>
    </row>
    <row r="13" spans="1:21" ht="24" customHeight="1">
      <c r="A13" s="673" t="s">
        <v>36</v>
      </c>
      <c r="B13" s="130"/>
      <c r="C13" s="130"/>
      <c r="D13" s="130"/>
      <c r="E13" s="130"/>
      <c r="F13" s="130"/>
      <c r="G13" s="130"/>
      <c r="H13" s="130"/>
      <c r="I13" s="130"/>
      <c r="J13" s="130"/>
      <c r="K13" s="130"/>
      <c r="L13" s="130"/>
      <c r="M13" s="130"/>
      <c r="N13" s="130"/>
      <c r="O13" s="130"/>
      <c r="P13" s="81"/>
      <c r="Q13" s="130"/>
      <c r="R13" s="130"/>
      <c r="S13" s="130"/>
      <c r="T13" s="5"/>
      <c r="U13" s="265"/>
    </row>
    <row r="14" spans="1:21" ht="24" customHeight="1">
      <c r="A14" s="268"/>
      <c r="B14" s="670"/>
      <c r="C14" s="670"/>
      <c r="D14" s="670"/>
      <c r="E14" s="670"/>
      <c r="F14" s="670"/>
      <c r="G14" s="670"/>
      <c r="H14" s="670"/>
      <c r="I14" s="670"/>
      <c r="J14" s="670"/>
      <c r="K14" s="674" t="s">
        <v>641</v>
      </c>
      <c r="L14" s="646"/>
      <c r="M14" s="646"/>
      <c r="N14" s="268"/>
      <c r="O14" s="269"/>
      <c r="P14" s="270"/>
      <c r="Q14" s="269"/>
      <c r="R14" s="269"/>
      <c r="S14" s="269"/>
      <c r="T14" s="5"/>
      <c r="U14" s="265"/>
    </row>
    <row r="15" spans="1:21" ht="24" customHeight="1">
      <c r="A15" s="268"/>
      <c r="B15" s="670"/>
      <c r="C15" s="670"/>
      <c r="D15" s="670"/>
      <c r="E15" s="670"/>
      <c r="F15" s="670"/>
      <c r="G15" s="670"/>
      <c r="H15" s="670"/>
      <c r="I15" s="670"/>
      <c r="J15" s="670"/>
      <c r="K15" s="674" t="s">
        <v>74</v>
      </c>
      <c r="L15" s="646"/>
      <c r="M15" s="646"/>
      <c r="N15" s="268"/>
      <c r="O15" s="269"/>
      <c r="P15" s="270"/>
      <c r="Q15" s="269"/>
      <c r="R15" s="269"/>
      <c r="S15" s="269"/>
      <c r="T15" s="5"/>
      <c r="U15" s="265"/>
    </row>
    <row r="16" spans="1:21" ht="24" customHeight="1">
      <c r="A16" s="268"/>
      <c r="B16" s="670"/>
      <c r="C16" s="670"/>
      <c r="D16" s="670"/>
      <c r="E16" s="670"/>
      <c r="F16" s="670"/>
      <c r="G16" s="670"/>
      <c r="H16" s="670"/>
      <c r="I16" s="670"/>
      <c r="J16" s="670"/>
      <c r="K16" s="674" t="s">
        <v>642</v>
      </c>
      <c r="L16" s="646"/>
      <c r="M16" s="646"/>
      <c r="N16" s="268"/>
      <c r="O16" s="269"/>
      <c r="P16" s="270"/>
      <c r="Q16" s="269"/>
      <c r="R16" s="269"/>
      <c r="S16" s="269"/>
      <c r="T16" s="268"/>
      <c r="U16" s="265"/>
    </row>
    <row r="17" spans="1:21" ht="24" customHeight="1" thickBot="1">
      <c r="A17" s="670"/>
      <c r="B17" s="670"/>
      <c r="C17" s="670"/>
      <c r="D17" s="670"/>
      <c r="E17" s="670"/>
      <c r="F17" s="670"/>
      <c r="G17" s="670"/>
      <c r="H17" s="670"/>
      <c r="I17" s="670"/>
      <c r="J17" s="670"/>
      <c r="K17" s="670"/>
      <c r="L17" s="670"/>
      <c r="M17" s="670"/>
      <c r="N17" s="670"/>
      <c r="O17" s="670"/>
      <c r="P17" s="670"/>
      <c r="Q17" s="670"/>
      <c r="R17" s="670"/>
      <c r="S17" s="670"/>
      <c r="T17" s="5"/>
      <c r="U17" s="265"/>
    </row>
    <row r="18" spans="1:21" ht="24" customHeight="1">
      <c r="A18" s="672"/>
      <c r="B18" s="672"/>
      <c r="C18" s="672"/>
      <c r="D18" s="672"/>
      <c r="E18" s="672"/>
      <c r="F18" s="672"/>
      <c r="G18" s="672"/>
      <c r="H18" s="672"/>
      <c r="I18" s="672"/>
      <c r="J18" s="672"/>
      <c r="K18" s="672"/>
      <c r="L18" s="672"/>
      <c r="M18" s="672"/>
      <c r="N18" s="672"/>
      <c r="O18" s="672"/>
      <c r="P18" s="672"/>
      <c r="Q18" s="672"/>
      <c r="R18" s="672"/>
      <c r="S18" s="672"/>
      <c r="T18" s="5"/>
      <c r="U18" s="265"/>
    </row>
    <row r="19" spans="1:21" ht="24" customHeight="1">
      <c r="A19" s="673" t="s">
        <v>460</v>
      </c>
      <c r="B19" s="673"/>
      <c r="C19" s="674"/>
      <c r="D19" s="1723" t="s">
        <v>876</v>
      </c>
      <c r="E19" s="1724"/>
      <c r="F19" s="1724"/>
      <c r="G19" s="1724"/>
      <c r="H19" s="1724"/>
      <c r="I19" s="1724"/>
      <c r="J19" s="1724"/>
      <c r="K19" s="1724"/>
      <c r="L19" s="1724"/>
      <c r="M19" s="1724"/>
      <c r="N19" s="673"/>
      <c r="O19" s="673"/>
      <c r="P19" s="130"/>
      <c r="Q19" s="130"/>
      <c r="R19" s="130"/>
      <c r="S19" s="130"/>
      <c r="T19" s="5"/>
      <c r="U19" s="265"/>
    </row>
    <row r="20" spans="1:21" ht="24" customHeight="1">
      <c r="A20" s="130"/>
      <c r="B20" s="130"/>
      <c r="C20" s="269"/>
      <c r="D20" s="675"/>
      <c r="E20" s="675"/>
      <c r="F20" s="675"/>
      <c r="G20" s="675"/>
      <c r="H20" s="675"/>
      <c r="I20" s="675"/>
      <c r="J20" s="675"/>
      <c r="K20" s="675"/>
      <c r="L20" s="675"/>
      <c r="M20" s="675"/>
      <c r="N20" s="130"/>
      <c r="O20" s="130"/>
      <c r="P20" s="130"/>
      <c r="Q20" s="130"/>
      <c r="R20" s="130"/>
      <c r="S20" s="130"/>
      <c r="T20" s="5"/>
      <c r="U20" s="265"/>
    </row>
    <row r="21" spans="1:21" ht="24" customHeight="1">
      <c r="A21" s="673" t="s">
        <v>461</v>
      </c>
      <c r="B21" s="130"/>
      <c r="C21" s="130"/>
      <c r="D21" s="1526" t="s">
        <v>911</v>
      </c>
      <c r="E21" s="130"/>
      <c r="F21" s="130"/>
      <c r="G21" s="268"/>
      <c r="H21" s="671" t="s">
        <v>68</v>
      </c>
      <c r="I21" s="671"/>
      <c r="J21" s="1721"/>
      <c r="K21" s="1722"/>
      <c r="L21" s="1722"/>
      <c r="M21" s="268"/>
      <c r="N21" s="130"/>
      <c r="O21" s="130"/>
      <c r="P21" s="130"/>
      <c r="Q21" s="129"/>
      <c r="R21" s="130"/>
      <c r="S21" s="130"/>
      <c r="T21" s="5"/>
      <c r="U21" s="265"/>
    </row>
    <row r="22" spans="1:21" ht="24" customHeight="1">
      <c r="A22" s="130"/>
      <c r="B22" s="130"/>
      <c r="C22" s="130"/>
      <c r="D22" s="675"/>
      <c r="E22" s="130"/>
      <c r="F22" s="130"/>
      <c r="G22" s="269"/>
      <c r="H22" s="269"/>
      <c r="I22" s="130"/>
      <c r="J22" s="675"/>
      <c r="K22" s="675"/>
      <c r="L22" s="675"/>
      <c r="M22" s="130"/>
      <c r="N22" s="130"/>
      <c r="O22" s="130"/>
      <c r="P22" s="130"/>
      <c r="Q22" s="130"/>
      <c r="R22" s="130"/>
      <c r="S22" s="130"/>
      <c r="T22" s="5"/>
      <c r="U22" s="265"/>
    </row>
    <row r="23" spans="1:21" ht="47.25" customHeight="1">
      <c r="A23" s="1718" t="s">
        <v>955</v>
      </c>
      <c r="B23" s="1726"/>
      <c r="C23" s="1726"/>
      <c r="D23" s="1726"/>
      <c r="E23" s="1726"/>
      <c r="F23" s="1726"/>
      <c r="G23" s="1726"/>
      <c r="H23" s="1726"/>
      <c r="I23" s="1726"/>
      <c r="J23" s="1726"/>
      <c r="K23" s="1726"/>
      <c r="L23" s="1726"/>
      <c r="M23" s="1726"/>
      <c r="N23" s="1726"/>
      <c r="O23" s="1726"/>
      <c r="P23" s="1726"/>
      <c r="Q23" s="1726"/>
      <c r="R23" s="1726"/>
      <c r="S23" s="1726"/>
      <c r="T23" s="5"/>
      <c r="U23" s="265"/>
    </row>
    <row r="24" spans="1:21" ht="24" customHeight="1">
      <c r="A24" s="130"/>
      <c r="B24" s="130"/>
      <c r="C24" s="130"/>
      <c r="D24" s="130"/>
      <c r="E24" s="130"/>
      <c r="F24" s="130"/>
      <c r="G24" s="130"/>
      <c r="H24" s="130"/>
      <c r="I24" s="130"/>
      <c r="J24" s="130"/>
      <c r="K24" s="130"/>
      <c r="L24" s="130"/>
      <c r="M24" s="130"/>
      <c r="N24" s="130"/>
      <c r="O24" s="130"/>
      <c r="P24" s="130"/>
      <c r="Q24" s="130"/>
      <c r="R24" s="130"/>
      <c r="S24" s="130"/>
      <c r="T24" s="5"/>
      <c r="U24" s="265"/>
    </row>
    <row r="25" spans="1:21" ht="24" customHeight="1">
      <c r="A25" s="130"/>
      <c r="B25" s="130"/>
      <c r="C25" s="268"/>
      <c r="D25" s="673"/>
      <c r="E25" s="669" t="s">
        <v>66</v>
      </c>
      <c r="F25" s="669"/>
      <c r="G25" s="669"/>
      <c r="H25" s="669" t="s">
        <v>66</v>
      </c>
      <c r="I25" s="669"/>
      <c r="J25" s="669"/>
      <c r="K25" s="669" t="s">
        <v>73</v>
      </c>
      <c r="L25" s="669"/>
      <c r="M25" s="669"/>
      <c r="N25" s="669" t="s">
        <v>75</v>
      </c>
      <c r="O25" s="669"/>
      <c r="P25" s="669"/>
      <c r="Q25" s="674" t="s">
        <v>76</v>
      </c>
      <c r="R25" s="669"/>
      <c r="S25" s="669"/>
      <c r="T25" s="5"/>
      <c r="U25" s="265"/>
    </row>
    <row r="26" spans="1:21" ht="24" customHeight="1" thickBot="1">
      <c r="A26" s="1531"/>
      <c r="B26" s="130"/>
      <c r="C26" s="676" t="s">
        <v>41</v>
      </c>
      <c r="D26" s="673"/>
      <c r="E26" s="677" t="s">
        <v>67</v>
      </c>
      <c r="F26" s="669"/>
      <c r="G26" s="669"/>
      <c r="H26" s="677" t="s">
        <v>69</v>
      </c>
      <c r="I26" s="669"/>
      <c r="J26" s="669"/>
      <c r="K26" s="673"/>
      <c r="L26" s="673"/>
      <c r="M26" s="673"/>
      <c r="N26" s="669"/>
      <c r="O26" s="669"/>
      <c r="P26" s="669"/>
      <c r="Q26" s="669"/>
      <c r="R26" s="669"/>
      <c r="S26" s="669"/>
      <c r="T26" s="5"/>
      <c r="U26" s="265"/>
    </row>
    <row r="27" spans="1:21" ht="24" customHeight="1" thickBot="1">
      <c r="A27" s="130"/>
      <c r="B27" s="672"/>
      <c r="C27" s="672"/>
      <c r="D27" s="672"/>
      <c r="E27" s="672"/>
      <c r="F27" s="672"/>
      <c r="G27" s="672"/>
      <c r="H27" s="672"/>
      <c r="I27" s="672"/>
      <c r="J27" s="672"/>
      <c r="K27" s="672"/>
      <c r="L27" s="672"/>
      <c r="M27" s="672"/>
      <c r="N27" s="672"/>
      <c r="O27" s="672"/>
      <c r="P27" s="672"/>
      <c r="Q27" s="672"/>
      <c r="R27" s="672"/>
      <c r="S27" s="672"/>
      <c r="T27" s="5"/>
      <c r="U27" s="265"/>
    </row>
    <row r="28" spans="1:21" ht="24" customHeight="1" thickBot="1">
      <c r="A28" s="130"/>
      <c r="B28" s="130"/>
      <c r="C28" s="673" t="s">
        <v>42</v>
      </c>
      <c r="D28" s="673"/>
      <c r="E28" s="130"/>
      <c r="F28" s="678"/>
      <c r="G28" s="679"/>
      <c r="H28" s="129"/>
      <c r="I28" s="678"/>
      <c r="J28" s="679"/>
      <c r="K28" s="129"/>
      <c r="L28" s="678"/>
      <c r="M28" s="679"/>
      <c r="N28" s="129"/>
      <c r="O28" s="678"/>
      <c r="P28" s="679"/>
      <c r="Q28" s="129"/>
      <c r="R28" s="678"/>
      <c r="S28" s="680"/>
      <c r="T28" s="5"/>
      <c r="U28" s="265"/>
    </row>
    <row r="29" spans="1:21" ht="24" customHeight="1" thickBot="1">
      <c r="A29" s="130"/>
      <c r="B29" s="130"/>
      <c r="C29" s="673"/>
      <c r="D29" s="673"/>
      <c r="E29" s="130"/>
      <c r="F29" s="681"/>
      <c r="G29" s="129"/>
      <c r="H29" s="129"/>
      <c r="I29" s="681"/>
      <c r="J29" s="129"/>
      <c r="K29" s="129"/>
      <c r="L29" s="681"/>
      <c r="M29" s="129"/>
      <c r="N29" s="129"/>
      <c r="O29" s="681"/>
      <c r="P29" s="129"/>
      <c r="Q29" s="129"/>
      <c r="R29" s="681"/>
      <c r="S29" s="130"/>
      <c r="T29" s="5"/>
      <c r="U29" s="265"/>
    </row>
    <row r="30" spans="1:21" ht="24" customHeight="1" thickBot="1">
      <c r="A30" s="130"/>
      <c r="B30" s="130"/>
      <c r="C30" s="673" t="s">
        <v>43</v>
      </c>
      <c r="D30" s="673"/>
      <c r="E30" s="130"/>
      <c r="F30" s="678"/>
      <c r="G30" s="679"/>
      <c r="H30" s="129"/>
      <c r="I30" s="678"/>
      <c r="J30" s="679"/>
      <c r="K30" s="129"/>
      <c r="L30" s="678"/>
      <c r="M30" s="679"/>
      <c r="N30" s="129"/>
      <c r="O30" s="678"/>
      <c r="P30" s="679"/>
      <c r="Q30" s="129"/>
      <c r="R30" s="678"/>
      <c r="S30" s="680"/>
      <c r="T30" s="5"/>
      <c r="U30" s="265"/>
    </row>
    <row r="31" spans="1:21" ht="24" customHeight="1" thickBot="1">
      <c r="A31" s="130"/>
      <c r="B31" s="130"/>
      <c r="C31" s="673"/>
      <c r="D31" s="673"/>
      <c r="E31" s="130"/>
      <c r="F31" s="681"/>
      <c r="G31" s="129"/>
      <c r="H31" s="129"/>
      <c r="I31" s="681"/>
      <c r="J31" s="129"/>
      <c r="K31" s="129"/>
      <c r="L31" s="681"/>
      <c r="M31" s="129"/>
      <c r="N31" s="129"/>
      <c r="O31" s="681"/>
      <c r="P31" s="129"/>
      <c r="Q31" s="129"/>
      <c r="R31" s="681"/>
      <c r="S31" s="130"/>
      <c r="T31" s="5"/>
      <c r="U31" s="265"/>
    </row>
    <row r="32" spans="1:21" ht="24" customHeight="1" thickBot="1">
      <c r="A32" s="130"/>
      <c r="B32" s="130"/>
      <c r="C32" s="673" t="s">
        <v>934</v>
      </c>
      <c r="D32" s="673"/>
      <c r="E32" s="130"/>
      <c r="F32" s="678"/>
      <c r="G32" s="679"/>
      <c r="H32" s="129"/>
      <c r="I32" s="678"/>
      <c r="J32" s="679"/>
      <c r="K32" s="129"/>
      <c r="L32" s="678"/>
      <c r="M32" s="679"/>
      <c r="N32" s="129"/>
      <c r="O32" s="678"/>
      <c r="P32" s="679"/>
      <c r="Q32" s="129"/>
      <c r="R32" s="678"/>
      <c r="S32" s="680"/>
      <c r="T32" s="5"/>
      <c r="U32" s="265"/>
    </row>
    <row r="33" spans="1:21" ht="24" customHeight="1" thickBot="1">
      <c r="A33" s="130"/>
      <c r="B33" s="130"/>
      <c r="C33" s="673"/>
      <c r="D33" s="673"/>
      <c r="E33" s="130"/>
      <c r="F33" s="681"/>
      <c r="G33" s="129"/>
      <c r="H33" s="129"/>
      <c r="I33" s="681"/>
      <c r="J33" s="129"/>
      <c r="K33" s="129"/>
      <c r="L33" s="681"/>
      <c r="M33" s="129"/>
      <c r="N33" s="129"/>
      <c r="O33" s="681"/>
      <c r="P33" s="129"/>
      <c r="Q33" s="129"/>
      <c r="R33" s="681"/>
      <c r="S33" s="130"/>
      <c r="T33" s="5"/>
      <c r="U33" s="265"/>
    </row>
    <row r="34" spans="1:21" ht="24" customHeight="1" thickBot="1">
      <c r="A34" s="130"/>
      <c r="B34" s="130"/>
      <c r="C34" s="1718" t="s">
        <v>956</v>
      </c>
      <c r="D34" s="1720"/>
      <c r="E34" s="130"/>
      <c r="F34" s="682"/>
      <c r="G34" s="679"/>
      <c r="H34" s="129"/>
      <c r="I34" s="678"/>
      <c r="J34" s="679"/>
      <c r="K34" s="129"/>
      <c r="L34" s="129"/>
      <c r="M34" s="129"/>
      <c r="N34" s="129"/>
      <c r="O34" s="129"/>
      <c r="P34" s="129"/>
      <c r="Q34" s="129"/>
      <c r="R34" s="129"/>
      <c r="S34" s="130"/>
      <c r="T34" s="5"/>
      <c r="U34" s="265"/>
    </row>
    <row r="35" spans="1:21" ht="24" customHeight="1">
      <c r="A35" s="130"/>
      <c r="B35" s="130"/>
      <c r="C35" s="1718" t="s">
        <v>957</v>
      </c>
      <c r="D35" s="1719"/>
      <c r="E35" s="130"/>
      <c r="F35" s="683"/>
      <c r="G35" s="684"/>
      <c r="H35" s="129"/>
      <c r="I35" s="683"/>
      <c r="J35" s="684"/>
      <c r="K35" s="129"/>
      <c r="L35" s="129"/>
      <c r="M35" s="129"/>
      <c r="N35" s="129"/>
      <c r="O35" s="129"/>
      <c r="P35" s="129"/>
      <c r="Q35" s="129"/>
      <c r="R35" s="129"/>
      <c r="S35" s="130"/>
      <c r="T35" s="5"/>
      <c r="U35" s="265"/>
    </row>
    <row r="36" spans="1:21" ht="24" customHeight="1" thickBot="1">
      <c r="A36" s="130"/>
      <c r="B36" s="130"/>
      <c r="C36" s="673"/>
      <c r="D36" s="673"/>
      <c r="E36" s="130"/>
      <c r="F36" s="684"/>
      <c r="G36" s="129"/>
      <c r="H36" s="129"/>
      <c r="I36" s="684"/>
      <c r="J36" s="129"/>
      <c r="K36" s="129"/>
      <c r="L36" s="129"/>
      <c r="M36" s="129"/>
      <c r="N36" s="129"/>
      <c r="O36" s="129"/>
      <c r="P36" s="129"/>
      <c r="Q36" s="129"/>
      <c r="R36" s="129"/>
      <c r="S36" s="130"/>
      <c r="T36" s="5"/>
      <c r="U36" s="265"/>
    </row>
    <row r="37" spans="1:21" ht="24" customHeight="1" thickBot="1">
      <c r="A37" s="130"/>
      <c r="B37" s="130"/>
      <c r="C37" s="673" t="s">
        <v>45</v>
      </c>
      <c r="D37" s="673"/>
      <c r="E37" s="130"/>
      <c r="F37" s="678"/>
      <c r="G37" s="679"/>
      <c r="H37" s="129"/>
      <c r="I37" s="678"/>
      <c r="J37" s="679"/>
      <c r="K37" s="129"/>
      <c r="L37" s="678"/>
      <c r="M37" s="679"/>
      <c r="N37" s="129"/>
      <c r="O37" s="678"/>
      <c r="P37" s="679"/>
      <c r="Q37" s="129"/>
      <c r="R37" s="678"/>
      <c r="S37" s="680"/>
      <c r="T37" s="5"/>
      <c r="U37" s="265"/>
    </row>
    <row r="38" spans="1:21" ht="24" customHeight="1" thickBot="1">
      <c r="A38" s="130"/>
      <c r="B38" s="130"/>
      <c r="C38" s="673"/>
      <c r="D38" s="673"/>
      <c r="E38" s="130"/>
      <c r="F38" s="681"/>
      <c r="G38" s="129"/>
      <c r="H38" s="129"/>
      <c r="I38" s="681"/>
      <c r="J38" s="129"/>
      <c r="K38" s="129"/>
      <c r="L38" s="681"/>
      <c r="M38" s="129"/>
      <c r="N38" s="129"/>
      <c r="O38" s="681"/>
      <c r="P38" s="129"/>
      <c r="Q38" s="129"/>
      <c r="R38" s="681"/>
      <c r="S38" s="130"/>
      <c r="T38" s="5"/>
      <c r="U38" s="265"/>
    </row>
    <row r="39" spans="1:21" ht="24" customHeight="1" thickBot="1">
      <c r="A39" s="130"/>
      <c r="B39" s="130"/>
      <c r="C39" s="673" t="s">
        <v>958</v>
      </c>
      <c r="D39" s="673"/>
      <c r="E39" s="130"/>
      <c r="F39" s="678"/>
      <c r="G39" s="679"/>
      <c r="H39" s="129"/>
      <c r="I39" s="678"/>
      <c r="J39" s="679"/>
      <c r="K39" s="129"/>
      <c r="L39" s="685"/>
      <c r="M39" s="129"/>
      <c r="N39" s="129"/>
      <c r="O39" s="685"/>
      <c r="P39" s="129"/>
      <c r="Q39" s="129"/>
      <c r="R39" s="685"/>
      <c r="S39" s="130"/>
      <c r="T39" s="5"/>
      <c r="U39" s="265"/>
    </row>
    <row r="40" spans="1:21" ht="24" customHeight="1" thickBot="1">
      <c r="A40" s="130"/>
      <c r="B40" s="130"/>
      <c r="C40" s="673"/>
      <c r="D40" s="673"/>
      <c r="E40" s="130"/>
      <c r="F40" s="681"/>
      <c r="G40" s="129"/>
      <c r="H40" s="129"/>
      <c r="I40" s="681"/>
      <c r="J40" s="129"/>
      <c r="K40" s="129"/>
      <c r="L40" s="129"/>
      <c r="M40" s="129"/>
      <c r="N40" s="129"/>
      <c r="O40" s="129"/>
      <c r="P40" s="129"/>
      <c r="Q40" s="129"/>
      <c r="R40" s="129"/>
      <c r="S40" s="130"/>
      <c r="T40" s="5"/>
      <c r="U40" s="265"/>
    </row>
    <row r="41" spans="1:21" ht="24" customHeight="1" thickBot="1">
      <c r="A41" s="130"/>
      <c r="B41" s="130"/>
      <c r="C41" s="673" t="s">
        <v>631</v>
      </c>
      <c r="D41" s="673"/>
      <c r="E41" s="130"/>
      <c r="F41" s="678"/>
      <c r="G41" s="679"/>
      <c r="H41" s="129"/>
      <c r="I41" s="678"/>
      <c r="J41" s="679"/>
      <c r="K41" s="129"/>
      <c r="L41" s="686"/>
      <c r="M41" s="679"/>
      <c r="N41" s="129"/>
      <c r="O41" s="686"/>
      <c r="P41" s="679"/>
      <c r="Q41" s="129"/>
      <c r="R41" s="686"/>
      <c r="S41" s="680"/>
      <c r="T41" s="5"/>
      <c r="U41" s="265"/>
    </row>
    <row r="42" spans="1:21" ht="24" customHeight="1" thickBot="1">
      <c r="A42" s="130"/>
      <c r="B42" s="130"/>
      <c r="C42" s="673"/>
      <c r="D42" s="673"/>
      <c r="E42" s="130"/>
      <c r="F42" s="683"/>
      <c r="G42" s="129"/>
      <c r="H42" s="129"/>
      <c r="I42" s="683"/>
      <c r="J42" s="129"/>
      <c r="K42" s="129"/>
      <c r="L42" s="681"/>
      <c r="M42" s="129"/>
      <c r="N42" s="129"/>
      <c r="O42" s="681"/>
      <c r="P42" s="129"/>
      <c r="Q42" s="129"/>
      <c r="R42" s="681"/>
      <c r="S42" s="130"/>
      <c r="T42" s="5"/>
      <c r="U42" s="265"/>
    </row>
    <row r="43" spans="1:21" ht="24" customHeight="1" thickBot="1">
      <c r="A43" s="130"/>
      <c r="B43" s="130"/>
      <c r="C43" s="673" t="s">
        <v>959</v>
      </c>
      <c r="D43" s="673"/>
      <c r="E43" s="130"/>
      <c r="F43" s="678"/>
      <c r="G43" s="679"/>
      <c r="H43" s="129"/>
      <c r="I43" s="678"/>
      <c r="J43" s="679"/>
      <c r="K43" s="129"/>
      <c r="L43" s="688"/>
      <c r="M43" s="129"/>
      <c r="N43" s="129"/>
      <c r="O43" s="688"/>
      <c r="P43" s="129"/>
      <c r="Q43" s="129"/>
      <c r="R43" s="688"/>
      <c r="S43" s="130"/>
      <c r="T43" s="5"/>
      <c r="U43" s="265"/>
    </row>
    <row r="44" spans="1:21" ht="24" customHeight="1" thickBot="1">
      <c r="A44" s="130"/>
      <c r="B44" s="130"/>
      <c r="C44" s="673"/>
      <c r="D44" s="673"/>
      <c r="E44" s="130"/>
      <c r="F44" s="681"/>
      <c r="G44" s="129"/>
      <c r="H44" s="129"/>
      <c r="I44" s="681"/>
      <c r="J44" s="129"/>
      <c r="K44" s="129"/>
      <c r="L44" s="129"/>
      <c r="M44" s="129"/>
      <c r="N44" s="129"/>
      <c r="O44" s="129"/>
      <c r="P44" s="129"/>
      <c r="Q44" s="129"/>
      <c r="R44" s="129"/>
      <c r="S44" s="130"/>
      <c r="T44" s="5"/>
      <c r="U44" s="265"/>
    </row>
    <row r="45" spans="1:21" ht="24" customHeight="1" thickBot="1">
      <c r="A45" s="130"/>
      <c r="B45" s="130"/>
      <c r="C45" s="673" t="s">
        <v>46</v>
      </c>
      <c r="D45" s="673"/>
      <c r="E45" s="130"/>
      <c r="F45" s="687"/>
      <c r="G45" s="684"/>
      <c r="H45" s="129"/>
      <c r="I45" s="687"/>
      <c r="J45" s="684"/>
      <c r="K45" s="129"/>
      <c r="L45" s="688"/>
      <c r="M45" s="684"/>
      <c r="N45" s="129"/>
      <c r="O45" s="688"/>
      <c r="P45" s="684"/>
      <c r="Q45" s="129"/>
      <c r="R45" s="688"/>
      <c r="S45" s="689"/>
      <c r="T45" s="5"/>
      <c r="U45" s="265"/>
    </row>
    <row r="46" spans="1:21" ht="24" customHeight="1" thickBot="1">
      <c r="A46" s="130"/>
      <c r="B46" s="130"/>
      <c r="C46" s="673"/>
      <c r="D46" s="673"/>
      <c r="E46" s="130"/>
      <c r="F46" s="690"/>
      <c r="G46" s="684"/>
      <c r="H46" s="129"/>
      <c r="I46" s="690"/>
      <c r="J46" s="684"/>
      <c r="K46" s="129"/>
      <c r="L46" s="684"/>
      <c r="M46" s="684"/>
      <c r="N46" s="129"/>
      <c r="O46" s="684"/>
      <c r="P46" s="684"/>
      <c r="Q46" s="129"/>
      <c r="R46" s="684"/>
      <c r="S46" s="689"/>
      <c r="T46" s="5"/>
      <c r="U46" s="265"/>
    </row>
    <row r="47" spans="1:21" ht="24" customHeight="1" thickBot="1">
      <c r="A47" s="130"/>
      <c r="B47" s="130"/>
      <c r="C47" s="673" t="s">
        <v>960</v>
      </c>
      <c r="D47" s="673"/>
      <c r="E47" s="130"/>
      <c r="F47" s="687"/>
      <c r="G47" s="684"/>
      <c r="H47" s="129"/>
      <c r="I47" s="687"/>
      <c r="J47" s="684"/>
      <c r="K47" s="129"/>
      <c r="L47" s="688"/>
      <c r="M47" s="684"/>
      <c r="N47" s="129"/>
      <c r="O47" s="688"/>
      <c r="P47" s="684"/>
      <c r="Q47" s="129"/>
      <c r="R47" s="688"/>
      <c r="S47" s="689"/>
      <c r="T47" s="5"/>
      <c r="U47" s="265"/>
    </row>
    <row r="48" spans="1:21" ht="24" customHeight="1" thickBot="1">
      <c r="A48" s="130"/>
      <c r="B48" s="130"/>
      <c r="C48" s="673"/>
      <c r="D48" s="673"/>
      <c r="E48" s="130"/>
      <c r="F48" s="684"/>
      <c r="G48" s="129"/>
      <c r="H48" s="129"/>
      <c r="I48" s="684"/>
      <c r="J48" s="129"/>
      <c r="K48" s="129"/>
      <c r="L48" s="684"/>
      <c r="M48" s="129"/>
      <c r="N48" s="129"/>
      <c r="O48" s="684"/>
      <c r="P48" s="129"/>
      <c r="Q48" s="129"/>
      <c r="R48" s="684"/>
      <c r="S48" s="130"/>
      <c r="T48" s="5"/>
      <c r="U48" s="265"/>
    </row>
    <row r="49" spans="1:21" ht="24" customHeight="1" thickBot="1">
      <c r="A49" s="130"/>
      <c r="B49" s="130"/>
      <c r="C49" s="673" t="s">
        <v>961</v>
      </c>
      <c r="D49" s="673"/>
      <c r="E49" s="130"/>
      <c r="F49" s="678"/>
      <c r="G49" s="680"/>
      <c r="H49" s="129"/>
      <c r="I49" s="678"/>
      <c r="J49" s="679"/>
      <c r="K49" s="129"/>
      <c r="L49" s="678"/>
      <c r="M49" s="679"/>
      <c r="N49" s="129"/>
      <c r="O49" s="678"/>
      <c r="P49" s="679"/>
      <c r="Q49" s="129"/>
      <c r="R49" s="678"/>
      <c r="S49" s="680"/>
      <c r="T49" s="5"/>
      <c r="U49" s="265"/>
    </row>
    <row r="50" spans="1:21" ht="24" customHeight="1">
      <c r="A50" s="130"/>
      <c r="B50" s="130"/>
      <c r="C50" s="673"/>
      <c r="D50" s="673"/>
      <c r="E50" s="130"/>
      <c r="F50" s="681"/>
      <c r="G50" s="129"/>
      <c r="H50" s="129"/>
      <c r="I50" s="681"/>
      <c r="J50" s="129"/>
      <c r="K50" s="129"/>
      <c r="L50" s="681"/>
      <c r="M50" s="129"/>
      <c r="N50" s="129"/>
      <c r="O50" s="681"/>
      <c r="P50" s="129"/>
      <c r="Q50" s="129"/>
      <c r="R50" s="681"/>
      <c r="S50" s="130"/>
      <c r="T50" s="5"/>
      <c r="U50" s="265"/>
    </row>
    <row r="51" spans="1:21" ht="24" customHeight="1">
      <c r="A51" s="130"/>
      <c r="B51" s="130"/>
      <c r="C51" s="673" t="s">
        <v>620</v>
      </c>
      <c r="D51" s="673"/>
      <c r="E51" s="130"/>
      <c r="F51" s="1716" t="s">
        <v>619</v>
      </c>
      <c r="G51" s="1716"/>
      <c r="H51" s="1716"/>
      <c r="I51" s="1716"/>
      <c r="J51" s="1716"/>
      <c r="K51" s="1716"/>
      <c r="L51" s="1716"/>
      <c r="M51" s="1716"/>
      <c r="N51" s="1716"/>
      <c r="O51" s="1716"/>
      <c r="P51" s="1716"/>
      <c r="Q51" s="1716"/>
      <c r="R51" s="1716"/>
      <c r="S51" s="130"/>
      <c r="T51" s="5"/>
      <c r="U51" s="265"/>
    </row>
    <row r="52" spans="1:21" ht="24" customHeight="1">
      <c r="A52" s="268"/>
      <c r="B52" s="130"/>
      <c r="C52" s="130"/>
      <c r="D52" s="130"/>
      <c r="E52" s="130"/>
      <c r="F52" s="691"/>
      <c r="G52" s="689"/>
      <c r="H52" s="689"/>
      <c r="I52" s="689"/>
      <c r="J52" s="689"/>
      <c r="K52" s="689"/>
      <c r="L52" s="689"/>
      <c r="M52" s="689"/>
      <c r="N52" s="689"/>
      <c r="O52" s="689"/>
      <c r="P52" s="689"/>
      <c r="Q52" s="689"/>
      <c r="R52" s="689"/>
      <c r="S52" s="130"/>
      <c r="T52" s="5"/>
      <c r="U52" s="265"/>
    </row>
    <row r="53" spans="1:21" ht="24" customHeight="1">
      <c r="A53" s="1530" t="s">
        <v>935</v>
      </c>
      <c r="B53" s="702" t="s">
        <v>457</v>
      </c>
      <c r="C53" s="130"/>
      <c r="D53" s="130"/>
      <c r="E53" s="130"/>
      <c r="F53" s="268"/>
      <c r="G53" s="130"/>
      <c r="H53" s="130"/>
      <c r="I53" s="130"/>
      <c r="J53" s="130"/>
      <c r="K53" s="130"/>
      <c r="L53" s="130"/>
      <c r="M53" s="130"/>
      <c r="N53" s="130"/>
      <c r="O53" s="130"/>
      <c r="P53" s="130"/>
      <c r="Q53" s="130"/>
      <c r="R53" s="130"/>
      <c r="S53" s="130"/>
      <c r="T53" s="5"/>
      <c r="U53" s="265"/>
    </row>
    <row r="54" spans="1:21" ht="24" customHeight="1">
      <c r="A54" s="1527"/>
      <c r="B54" s="1529"/>
      <c r="C54" s="130"/>
      <c r="D54" s="130"/>
      <c r="E54" s="130"/>
      <c r="F54" s="268"/>
      <c r="G54" s="130"/>
      <c r="H54" s="130"/>
      <c r="I54" s="130"/>
      <c r="J54" s="130"/>
      <c r="K54" s="130"/>
      <c r="L54" s="130"/>
      <c r="M54" s="130"/>
      <c r="N54" s="130"/>
      <c r="O54" s="130"/>
      <c r="P54" s="130"/>
      <c r="Q54" s="130"/>
      <c r="R54" s="130"/>
      <c r="S54" s="130"/>
      <c r="T54" s="5"/>
      <c r="U54" s="265"/>
    </row>
    <row r="55" spans="1:21" ht="24" customHeight="1">
      <c r="A55" s="1530" t="s">
        <v>936</v>
      </c>
      <c r="B55" s="702" t="s">
        <v>909</v>
      </c>
      <c r="C55" s="130"/>
      <c r="D55" s="130"/>
      <c r="E55" s="130"/>
      <c r="F55" s="268"/>
      <c r="G55" s="130"/>
      <c r="H55" s="130"/>
      <c r="I55" s="130"/>
      <c r="J55" s="130"/>
      <c r="K55" s="130"/>
      <c r="L55" s="130"/>
      <c r="M55" s="130"/>
      <c r="N55" s="130"/>
      <c r="O55" s="130"/>
      <c r="P55" s="130"/>
      <c r="Q55" s="130"/>
      <c r="R55" s="130"/>
      <c r="S55" s="130"/>
      <c r="T55" s="5"/>
      <c r="U55" s="265"/>
    </row>
    <row r="56" spans="1:21" ht="24" customHeight="1">
      <c r="A56" s="1527"/>
      <c r="B56" s="1529"/>
      <c r="C56" s="130"/>
      <c r="D56" s="130"/>
      <c r="E56" s="130"/>
      <c r="F56" s="268"/>
      <c r="G56" s="130"/>
      <c r="H56" s="130"/>
      <c r="I56" s="130"/>
      <c r="J56" s="130"/>
      <c r="K56" s="130"/>
      <c r="L56" s="130"/>
      <c r="M56" s="130"/>
      <c r="N56" s="130"/>
      <c r="O56" s="130"/>
      <c r="P56" s="130"/>
      <c r="Q56" s="130"/>
      <c r="R56" s="130"/>
      <c r="S56" s="130"/>
      <c r="T56" s="5"/>
      <c r="U56" s="265"/>
    </row>
    <row r="57" spans="1:21" ht="24" customHeight="1">
      <c r="A57" s="1530" t="s">
        <v>937</v>
      </c>
      <c r="B57" s="702" t="s">
        <v>643</v>
      </c>
      <c r="C57" s="130"/>
      <c r="D57" s="130"/>
      <c r="E57" s="130"/>
      <c r="F57" s="268"/>
      <c r="G57" s="130"/>
      <c r="H57" s="130"/>
      <c r="I57" s="130"/>
      <c r="J57" s="130"/>
      <c r="K57" s="130"/>
      <c r="L57" s="130"/>
      <c r="M57" s="130"/>
      <c r="N57" s="130"/>
      <c r="O57" s="130"/>
      <c r="P57" s="130"/>
      <c r="Q57" s="130"/>
      <c r="R57" s="130"/>
      <c r="S57" s="130"/>
      <c r="T57" s="5"/>
      <c r="U57" s="265"/>
    </row>
    <row r="58" spans="1:21" ht="24" customHeight="1">
      <c r="A58" s="1528"/>
      <c r="B58" s="673"/>
      <c r="C58" s="130"/>
      <c r="D58" s="130"/>
      <c r="E58" s="130"/>
      <c r="F58" s="268"/>
      <c r="G58" s="130"/>
      <c r="H58" s="130"/>
      <c r="I58" s="130"/>
      <c r="J58" s="130"/>
      <c r="K58" s="130"/>
      <c r="L58" s="130"/>
      <c r="M58" s="130"/>
      <c r="N58" s="130"/>
      <c r="O58" s="130"/>
      <c r="P58" s="130"/>
      <c r="Q58" s="130"/>
      <c r="R58" s="130"/>
      <c r="S58" s="130"/>
      <c r="T58" s="5"/>
      <c r="U58" s="265"/>
    </row>
    <row r="59" spans="1:21" ht="24" customHeight="1">
      <c r="A59" s="1530" t="s">
        <v>938</v>
      </c>
      <c r="B59" s="702" t="s">
        <v>644</v>
      </c>
      <c r="C59" s="130"/>
      <c r="D59" s="130"/>
      <c r="E59" s="130"/>
      <c r="F59" s="130"/>
      <c r="G59" s="130"/>
      <c r="H59" s="130"/>
      <c r="I59" s="130"/>
      <c r="J59" s="130"/>
      <c r="K59" s="130"/>
      <c r="L59" s="130"/>
      <c r="M59" s="130"/>
      <c r="N59" s="130"/>
      <c r="O59" s="130"/>
      <c r="P59" s="130"/>
      <c r="Q59" s="130"/>
      <c r="R59" s="130"/>
      <c r="S59" s="130"/>
      <c r="T59" s="5"/>
      <c r="U59" s="265"/>
    </row>
    <row r="60" spans="1:21" ht="24" customHeight="1">
      <c r="A60" s="702"/>
      <c r="B60" s="702"/>
      <c r="C60" s="130"/>
      <c r="D60" s="130"/>
      <c r="E60" s="130"/>
      <c r="F60" s="130"/>
      <c r="G60" s="130"/>
      <c r="H60" s="130"/>
      <c r="I60" s="130"/>
      <c r="J60" s="130"/>
      <c r="K60" s="130"/>
      <c r="L60" s="130"/>
      <c r="M60" s="130"/>
      <c r="N60" s="130"/>
      <c r="O60" s="130"/>
      <c r="P60" s="130"/>
      <c r="Q60" s="130"/>
      <c r="R60" s="130"/>
      <c r="S60" s="130"/>
      <c r="T60" s="5"/>
      <c r="U60" s="265"/>
    </row>
    <row r="61" spans="1:21" ht="53.25" customHeight="1">
      <c r="A61" s="1714" t="s">
        <v>962</v>
      </c>
      <c r="B61" s="1715"/>
      <c r="C61" s="1715"/>
      <c r="D61" s="1715"/>
      <c r="E61" s="1715"/>
      <c r="F61" s="1715"/>
      <c r="G61" s="1715"/>
      <c r="H61" s="1715"/>
      <c r="I61" s="1715"/>
      <c r="J61" s="1715"/>
      <c r="K61" s="1715"/>
      <c r="L61" s="1715"/>
      <c r="M61" s="1715"/>
      <c r="N61" s="1715"/>
      <c r="O61" s="1715"/>
      <c r="P61" s="1715"/>
      <c r="Q61" s="1715"/>
      <c r="R61" s="1715"/>
      <c r="S61" s="1715"/>
      <c r="T61" s="5"/>
      <c r="U61" s="265"/>
    </row>
    <row r="62" spans="1:21" ht="24" customHeight="1" thickBot="1">
      <c r="A62" s="130"/>
      <c r="B62" s="130"/>
      <c r="C62" s="130"/>
      <c r="D62" s="130"/>
      <c r="E62" s="130"/>
      <c r="F62" s="130"/>
      <c r="G62" s="130"/>
      <c r="H62" s="130"/>
      <c r="I62" s="130"/>
      <c r="J62" s="130"/>
      <c r="K62" s="130"/>
      <c r="L62" s="130"/>
      <c r="M62" s="130"/>
      <c r="N62" s="130"/>
      <c r="O62" s="130"/>
      <c r="P62" s="130"/>
      <c r="Q62" s="130"/>
      <c r="R62" s="130"/>
      <c r="S62" s="130"/>
      <c r="T62" s="5"/>
      <c r="U62" s="265"/>
    </row>
    <row r="63" spans="1:21" ht="24" customHeight="1">
      <c r="A63" s="692"/>
      <c r="B63" s="692"/>
      <c r="C63" s="692"/>
      <c r="D63" s="692"/>
      <c r="E63" s="692"/>
      <c r="F63" s="692"/>
      <c r="G63" s="692"/>
      <c r="H63" s="692"/>
      <c r="I63" s="692"/>
      <c r="J63" s="692"/>
      <c r="K63" s="692"/>
      <c r="L63" s="692"/>
      <c r="M63" s="692"/>
      <c r="N63" s="692"/>
      <c r="O63" s="692"/>
      <c r="P63" s="692"/>
      <c r="Q63" s="692"/>
      <c r="R63" s="692"/>
      <c r="S63" s="692"/>
      <c r="T63" s="5"/>
      <c r="U63" s="265"/>
    </row>
    <row r="64" spans="1:21" ht="24" customHeight="1">
      <c r="A64" s="702" t="s">
        <v>37</v>
      </c>
      <c r="B64" s="130"/>
      <c r="C64" s="130"/>
      <c r="D64" s="130"/>
      <c r="E64" s="130"/>
      <c r="F64" s="130"/>
      <c r="G64" s="130"/>
      <c r="H64" s="130"/>
      <c r="I64" s="130"/>
      <c r="J64" s="130"/>
      <c r="K64" s="130"/>
      <c r="L64" s="130"/>
      <c r="M64" s="130"/>
      <c r="N64" s="130"/>
      <c r="O64" s="130"/>
      <c r="P64" s="130"/>
      <c r="Q64" s="130"/>
      <c r="R64" s="130"/>
      <c r="S64" s="130"/>
      <c r="T64" s="5"/>
      <c r="U64" s="265"/>
    </row>
    <row r="65" spans="1:21" ht="24" customHeight="1" thickBot="1">
      <c r="A65" s="702" t="s">
        <v>632</v>
      </c>
      <c r="B65" s="130"/>
      <c r="C65" s="130"/>
      <c r="D65" s="130"/>
      <c r="E65" s="646"/>
      <c r="F65" s="130"/>
      <c r="G65" s="130"/>
      <c r="H65" s="130"/>
      <c r="I65" s="130"/>
      <c r="J65" s="130"/>
      <c r="K65" s="130"/>
      <c r="L65" s="646"/>
      <c r="M65" s="130"/>
      <c r="N65" s="130"/>
      <c r="O65" s="130"/>
      <c r="P65" s="130"/>
      <c r="Q65" s="130"/>
      <c r="R65" s="130"/>
      <c r="S65" s="130"/>
      <c r="T65" s="5"/>
      <c r="U65" s="265"/>
    </row>
    <row r="66" spans="1:21" ht="24" customHeight="1" thickBot="1">
      <c r="A66" s="1068" t="s">
        <v>633</v>
      </c>
      <c r="B66" s="130"/>
      <c r="C66" s="130"/>
      <c r="D66" s="130"/>
      <c r="E66" s="646"/>
      <c r="F66" s="130"/>
      <c r="G66" s="130"/>
      <c r="H66" s="130"/>
      <c r="I66" s="130"/>
      <c r="J66" s="130"/>
      <c r="K66" s="130"/>
      <c r="L66" s="646"/>
      <c r="M66" s="130"/>
      <c r="N66" s="130"/>
      <c r="O66" s="682"/>
      <c r="P66" s="130"/>
      <c r="Q66" s="130"/>
      <c r="R66" s="130"/>
      <c r="S66" s="130"/>
      <c r="T66" s="5"/>
      <c r="U66" s="265"/>
    </row>
    <row r="67" spans="1:21" ht="24" customHeight="1" thickBot="1">
      <c r="A67" s="1068" t="s">
        <v>634</v>
      </c>
      <c r="B67" s="130"/>
      <c r="C67" s="130"/>
      <c r="D67" s="130"/>
      <c r="E67" s="646"/>
      <c r="F67" s="130"/>
      <c r="G67" s="130"/>
      <c r="H67" s="130"/>
      <c r="I67" s="130"/>
      <c r="J67" s="130"/>
      <c r="K67" s="130"/>
      <c r="L67" s="646"/>
      <c r="M67" s="130"/>
      <c r="N67" s="130"/>
      <c r="O67" s="682"/>
      <c r="P67" s="130"/>
      <c r="Q67" s="130"/>
      <c r="R67" s="130"/>
      <c r="S67" s="130"/>
      <c r="T67" s="5"/>
      <c r="U67" s="265"/>
    </row>
    <row r="68" spans="1:21" ht="24" customHeight="1" thickBot="1">
      <c r="A68" s="1068" t="s">
        <v>623</v>
      </c>
      <c r="B68" s="130"/>
      <c r="C68" s="130"/>
      <c r="D68" s="130"/>
      <c r="E68" s="646"/>
      <c r="F68" s="130"/>
      <c r="G68" s="130"/>
      <c r="H68" s="130"/>
      <c r="I68" s="130"/>
      <c r="J68" s="130"/>
      <c r="K68" s="130"/>
      <c r="L68" s="646"/>
      <c r="M68" s="130"/>
      <c r="N68" s="130"/>
      <c r="O68" s="682"/>
      <c r="P68" s="130"/>
      <c r="Q68" s="130"/>
      <c r="R68" s="130"/>
      <c r="S68" s="130"/>
      <c r="T68" s="5"/>
      <c r="U68" s="265"/>
    </row>
    <row r="69" spans="1:21" ht="24" customHeight="1">
      <c r="A69" s="702" t="s">
        <v>38</v>
      </c>
      <c r="B69" s="130"/>
      <c r="C69" s="130"/>
      <c r="D69" s="130"/>
      <c r="E69" s="130"/>
      <c r="F69" s="130"/>
      <c r="G69" s="130"/>
      <c r="H69" s="130"/>
      <c r="I69" s="130"/>
      <c r="J69" s="130"/>
      <c r="K69" s="130"/>
      <c r="L69" s="130"/>
      <c r="M69" s="130"/>
      <c r="N69" s="130"/>
      <c r="O69" s="130"/>
      <c r="P69" s="130"/>
      <c r="Q69" s="130"/>
      <c r="R69" s="130"/>
      <c r="S69" s="130"/>
      <c r="T69" s="5"/>
      <c r="U69" s="265"/>
    </row>
    <row r="70" spans="1:21" ht="24" customHeight="1">
      <c r="A70" s="130"/>
      <c r="B70" s="130"/>
      <c r="C70" s="130"/>
      <c r="D70" s="130"/>
      <c r="E70" s="130"/>
      <c r="F70" s="130"/>
      <c r="G70" s="130"/>
      <c r="H70" s="130"/>
      <c r="I70" s="130"/>
      <c r="J70" s="130"/>
      <c r="K70" s="130"/>
      <c r="L70" s="130"/>
      <c r="M70" s="130"/>
      <c r="N70" s="130"/>
      <c r="O70" s="130"/>
      <c r="P70" s="130"/>
      <c r="Q70" s="130"/>
      <c r="R70" s="130"/>
      <c r="S70" s="130"/>
      <c r="T70" s="5"/>
      <c r="U70" s="265"/>
    </row>
    <row r="71" spans="1:21" ht="24" customHeight="1">
      <c r="A71" s="268"/>
      <c r="B71" s="268"/>
      <c r="C71" s="268"/>
      <c r="D71" s="269"/>
      <c r="E71" s="269"/>
      <c r="F71" s="269"/>
      <c r="G71" s="130"/>
      <c r="H71" s="673" t="s">
        <v>70</v>
      </c>
      <c r="I71" s="130"/>
      <c r="J71" s="130"/>
      <c r="K71" s="130"/>
      <c r="L71" s="130"/>
      <c r="M71" s="130"/>
      <c r="N71" s="130"/>
      <c r="O71" s="130"/>
      <c r="P71" s="130"/>
      <c r="Q71" s="130"/>
      <c r="R71" s="130"/>
      <c r="S71" s="130"/>
      <c r="T71" s="5"/>
      <c r="U71" s="265"/>
    </row>
    <row r="72" spans="1:21" ht="24" customHeight="1">
      <c r="A72" s="130"/>
      <c r="B72" s="130"/>
      <c r="C72" s="269"/>
      <c r="D72" s="269"/>
      <c r="E72" s="269"/>
      <c r="F72" s="269"/>
      <c r="G72" s="130"/>
      <c r="H72" s="673"/>
      <c r="I72" s="130"/>
      <c r="J72" s="130"/>
      <c r="K72" s="130"/>
      <c r="L72" s="130"/>
      <c r="M72" s="130"/>
      <c r="N72" s="130"/>
      <c r="O72" s="130"/>
      <c r="P72" s="130"/>
      <c r="Q72" s="130"/>
      <c r="R72" s="130"/>
      <c r="S72" s="130"/>
      <c r="T72" s="5"/>
      <c r="U72" s="265"/>
    </row>
    <row r="73" spans="1:21" ht="24" customHeight="1">
      <c r="A73" s="130"/>
      <c r="B73" s="130"/>
      <c r="C73" s="130"/>
      <c r="D73" s="130"/>
      <c r="E73" s="130"/>
      <c r="F73" s="130"/>
      <c r="G73" s="130"/>
      <c r="H73" s="1532"/>
      <c r="I73" s="693"/>
      <c r="J73" s="693"/>
      <c r="K73" s="693"/>
      <c r="L73" s="693"/>
      <c r="M73" s="130"/>
      <c r="N73" s="130"/>
      <c r="O73" s="130"/>
      <c r="P73" s="130"/>
      <c r="Q73" s="130"/>
      <c r="R73" s="130"/>
      <c r="S73" s="130"/>
      <c r="T73" s="5"/>
      <c r="U73" s="265"/>
    </row>
    <row r="74" spans="1:21" ht="24" customHeight="1">
      <c r="A74" s="130"/>
      <c r="B74" s="130"/>
      <c r="C74" s="130"/>
      <c r="D74" s="130"/>
      <c r="E74" s="130"/>
      <c r="F74" s="130"/>
      <c r="G74" s="130"/>
      <c r="H74" s="1533"/>
      <c r="I74" s="675"/>
      <c r="J74" s="675"/>
      <c r="K74" s="675"/>
      <c r="L74" s="675"/>
      <c r="M74" s="675"/>
      <c r="N74" s="675"/>
      <c r="O74" s="675"/>
      <c r="P74" s="675"/>
      <c r="Q74" s="675"/>
      <c r="R74" s="675"/>
      <c r="S74" s="675"/>
      <c r="T74" s="5"/>
      <c r="U74" s="265"/>
    </row>
    <row r="75" spans="1:21" ht="24" customHeight="1">
      <c r="A75" s="130"/>
      <c r="B75" s="130"/>
      <c r="C75" s="130"/>
      <c r="D75" s="130"/>
      <c r="E75" s="130"/>
      <c r="F75" s="130"/>
      <c r="G75" s="130"/>
      <c r="H75" s="673" t="s">
        <v>71</v>
      </c>
      <c r="I75" s="1534"/>
      <c r="J75" s="694"/>
      <c r="K75" s="695"/>
      <c r="L75" s="696"/>
      <c r="M75" s="697"/>
      <c r="N75" s="697"/>
      <c r="O75" s="697"/>
      <c r="P75" s="697"/>
      <c r="Q75" s="697"/>
      <c r="R75" s="697"/>
      <c r="S75" s="697"/>
      <c r="T75" s="5"/>
      <c r="U75" s="265"/>
    </row>
    <row r="76" spans="1:21" ht="24" customHeight="1">
      <c r="A76" s="268"/>
      <c r="B76" s="268"/>
      <c r="C76" s="268"/>
      <c r="D76" s="130"/>
      <c r="E76" s="130"/>
      <c r="F76" s="130"/>
      <c r="G76" s="130"/>
      <c r="H76" s="673"/>
      <c r="I76" s="130"/>
      <c r="J76" s="130"/>
      <c r="K76" s="269"/>
      <c r="L76" s="698"/>
      <c r="M76" s="698"/>
      <c r="N76" s="698"/>
      <c r="O76" s="698"/>
      <c r="P76" s="698"/>
      <c r="Q76" s="698"/>
      <c r="R76" s="698"/>
      <c r="S76" s="698"/>
      <c r="T76" s="5"/>
      <c r="U76" s="265"/>
    </row>
    <row r="77" spans="1:21" ht="24" customHeight="1">
      <c r="A77" s="673" t="s">
        <v>39</v>
      </c>
      <c r="B77" s="269"/>
      <c r="C77" s="269"/>
      <c r="D77" s="699"/>
      <c r="E77" s="130"/>
      <c r="F77" s="130"/>
      <c r="G77" s="130"/>
      <c r="H77" s="673" t="s">
        <v>72</v>
      </c>
      <c r="I77" s="1534"/>
      <c r="J77" s="694"/>
      <c r="K77" s="695"/>
      <c r="L77" s="700"/>
      <c r="M77" s="269"/>
      <c r="N77" s="269"/>
      <c r="O77" s="269"/>
      <c r="P77" s="269"/>
      <c r="Q77" s="269"/>
      <c r="R77" s="269"/>
      <c r="S77" s="269"/>
      <c r="T77" s="5"/>
      <c r="U77" s="265"/>
    </row>
    <row r="78" spans="1:21" ht="24" customHeight="1">
      <c r="A78" s="130"/>
      <c r="B78" s="675"/>
      <c r="C78" s="675"/>
      <c r="D78" s="130"/>
      <c r="E78" s="130"/>
      <c r="F78" s="130"/>
      <c r="G78" s="130"/>
      <c r="H78" s="673"/>
      <c r="I78" s="130"/>
      <c r="J78" s="130"/>
      <c r="K78" s="269"/>
      <c r="L78" s="698"/>
      <c r="M78" s="698"/>
      <c r="N78" s="698"/>
      <c r="O78" s="698"/>
      <c r="P78" s="698"/>
      <c r="Q78" s="698"/>
      <c r="R78" s="698"/>
      <c r="S78" s="698"/>
      <c r="T78" s="5"/>
      <c r="U78" s="265"/>
    </row>
    <row r="79" spans="1:21" ht="24" customHeight="1">
      <c r="A79" s="130"/>
      <c r="B79" s="689"/>
      <c r="C79" s="689"/>
      <c r="D79" s="130"/>
      <c r="E79" s="130"/>
      <c r="F79" s="130"/>
      <c r="G79" s="130"/>
      <c r="H79" s="673" t="s">
        <v>622</v>
      </c>
      <c r="I79" s="673"/>
      <c r="J79" s="695"/>
      <c r="K79" s="695"/>
      <c r="L79" s="695"/>
      <c r="M79" s="695"/>
      <c r="N79" s="695"/>
      <c r="O79" s="695"/>
      <c r="P79" s="695"/>
      <c r="Q79" s="695"/>
      <c r="R79" s="695"/>
      <c r="S79" s="695"/>
      <c r="T79" s="5"/>
      <c r="U79" s="265"/>
    </row>
    <row r="80" spans="1:21" ht="24" customHeight="1" thickBot="1">
      <c r="A80" s="130"/>
      <c r="B80" s="130"/>
      <c r="C80" s="130"/>
      <c r="D80" s="130"/>
      <c r="E80" s="130"/>
      <c r="F80" s="130"/>
      <c r="G80" s="130"/>
      <c r="H80" s="130"/>
      <c r="I80" s="130"/>
      <c r="J80" s="130"/>
      <c r="K80" s="130"/>
      <c r="L80" s="130"/>
      <c r="M80" s="130"/>
      <c r="N80" s="130"/>
      <c r="O80" s="130"/>
      <c r="P80" s="130"/>
      <c r="Q80" s="130"/>
      <c r="R80" s="130"/>
      <c r="S80" s="130"/>
      <c r="T80" s="5"/>
      <c r="U80" s="265"/>
    </row>
    <row r="81" spans="1:21" ht="24" customHeight="1">
      <c r="A81" s="701"/>
      <c r="B81" s="701"/>
      <c r="C81" s="701"/>
      <c r="D81" s="701"/>
      <c r="E81" s="701"/>
      <c r="F81" s="701"/>
      <c r="G81" s="701"/>
      <c r="H81" s="701"/>
      <c r="I81" s="701"/>
      <c r="J81" s="701"/>
      <c r="K81" s="701"/>
      <c r="L81" s="701"/>
      <c r="M81" s="701"/>
      <c r="N81" s="701"/>
      <c r="O81" s="701"/>
      <c r="P81" s="701"/>
      <c r="Q81" s="701"/>
      <c r="R81" s="701"/>
      <c r="S81" s="701"/>
      <c r="T81" s="5"/>
      <c r="U81" s="265"/>
    </row>
    <row r="82" spans="1:21" ht="13.5" customHeight="1">
      <c r="A82" s="268"/>
      <c r="B82" s="268"/>
      <c r="C82" s="268"/>
      <c r="D82" s="268"/>
      <c r="E82" s="268"/>
      <c r="F82" s="268"/>
      <c r="G82" s="268"/>
      <c r="H82" s="268"/>
      <c r="I82" s="268"/>
      <c r="J82" s="268"/>
      <c r="K82" s="268"/>
      <c r="L82" s="268"/>
      <c r="M82" s="268"/>
      <c r="N82" s="268"/>
      <c r="O82" s="268"/>
      <c r="P82" s="268"/>
      <c r="Q82" s="268"/>
      <c r="R82" s="268"/>
      <c r="S82" s="268"/>
      <c r="T82" s="5"/>
      <c r="U82" s="265"/>
    </row>
    <row r="83" spans="1:21" ht="15">
      <c r="A83" s="268"/>
      <c r="B83" s="268"/>
      <c r="C83" s="268"/>
      <c r="D83" s="268"/>
      <c r="E83" s="268"/>
      <c r="F83" s="268"/>
      <c r="G83" s="268"/>
      <c r="H83" s="268"/>
      <c r="I83" s="268"/>
      <c r="J83" s="268"/>
      <c r="K83" s="268"/>
      <c r="L83" s="268"/>
      <c r="M83" s="268"/>
      <c r="N83" s="268"/>
      <c r="O83" s="268"/>
      <c r="P83" s="268"/>
      <c r="Q83" s="268"/>
      <c r="R83" s="268"/>
      <c r="S83" s="268"/>
      <c r="T83" s="5"/>
      <c r="U83" s="265"/>
    </row>
    <row r="84" spans="1:21" ht="15">
      <c r="A84" s="268"/>
      <c r="B84" s="268"/>
      <c r="C84" s="268"/>
      <c r="D84" s="268"/>
      <c r="E84" s="268"/>
      <c r="F84" s="268"/>
      <c r="G84" s="268"/>
      <c r="H84" s="268"/>
      <c r="I84" s="268"/>
      <c r="J84" s="268"/>
      <c r="K84" s="268"/>
      <c r="L84" s="268"/>
      <c r="M84" s="268"/>
      <c r="N84" s="268"/>
      <c r="O84" s="268"/>
      <c r="P84" s="268"/>
      <c r="Q84" s="268"/>
      <c r="R84" s="268"/>
      <c r="S84" s="268"/>
      <c r="T84" s="5"/>
      <c r="U84" s="265"/>
    </row>
    <row r="85" spans="1:21" ht="15">
      <c r="A85" s="268"/>
      <c r="B85" s="268"/>
      <c r="C85" s="268"/>
      <c r="D85" s="268"/>
      <c r="E85" s="268"/>
      <c r="F85" s="268"/>
      <c r="G85" s="268"/>
      <c r="H85" s="268"/>
      <c r="I85" s="268"/>
      <c r="J85" s="268"/>
      <c r="K85" s="268"/>
      <c r="L85" s="268"/>
      <c r="M85" s="268"/>
      <c r="N85" s="268"/>
      <c r="O85" s="268"/>
      <c r="P85" s="268"/>
      <c r="Q85" s="268"/>
      <c r="R85" s="268"/>
      <c r="S85" s="268"/>
      <c r="T85" s="5"/>
      <c r="U85" s="265"/>
    </row>
    <row r="86" spans="1:21" ht="15">
      <c r="A86" s="5"/>
      <c r="B86" s="5"/>
      <c r="C86" s="5"/>
      <c r="D86" s="5"/>
      <c r="E86" s="5"/>
      <c r="F86" s="5"/>
      <c r="G86" s="5"/>
      <c r="H86" s="5"/>
      <c r="I86" s="5"/>
      <c r="J86" s="5"/>
      <c r="K86" s="5"/>
      <c r="L86" s="5"/>
      <c r="M86" s="5"/>
      <c r="N86" s="5"/>
      <c r="O86" s="5"/>
      <c r="P86" s="5"/>
      <c r="Q86" s="5"/>
      <c r="R86" s="5"/>
      <c r="S86" s="5"/>
      <c r="T86" s="5"/>
      <c r="U86" s="265"/>
    </row>
    <row r="87" spans="1:21" ht="15">
      <c r="A87" s="5"/>
      <c r="B87" s="5"/>
      <c r="C87" s="5"/>
      <c r="D87" s="5"/>
      <c r="E87" s="5"/>
      <c r="F87" s="5"/>
      <c r="G87" s="5"/>
      <c r="H87" s="5"/>
      <c r="I87" s="5"/>
      <c r="J87" s="5"/>
      <c r="K87" s="5"/>
      <c r="L87" s="5"/>
      <c r="M87" s="5"/>
      <c r="N87" s="5"/>
      <c r="O87" s="5"/>
      <c r="P87" s="5"/>
      <c r="Q87" s="5"/>
      <c r="R87" s="5"/>
      <c r="S87" s="5"/>
      <c r="T87" s="5"/>
      <c r="U87" s="265"/>
    </row>
    <row r="88" spans="1:21" ht="18">
      <c r="A88" s="5"/>
      <c r="B88" s="5"/>
      <c r="C88" s="5"/>
      <c r="D88" s="5"/>
      <c r="E88" s="5"/>
      <c r="F88" s="5"/>
      <c r="G88" s="5"/>
      <c r="H88" s="5"/>
      <c r="I88" s="5"/>
      <c r="J88" s="5"/>
      <c r="K88" s="5"/>
      <c r="L88" s="5"/>
      <c r="M88" s="5"/>
      <c r="N88" s="5"/>
      <c r="O88" s="19"/>
      <c r="P88" s="19"/>
      <c r="Q88" s="5"/>
      <c r="R88" s="5"/>
      <c r="S88" s="5"/>
      <c r="T88" s="5"/>
      <c r="U88" s="265"/>
    </row>
    <row r="89" spans="1:21" ht="15">
      <c r="A89" s="5"/>
      <c r="B89" s="5"/>
      <c r="C89" s="5"/>
      <c r="D89" s="5"/>
      <c r="E89" s="5"/>
      <c r="F89" s="5"/>
      <c r="G89" s="5"/>
      <c r="H89" s="5"/>
      <c r="I89" s="5"/>
      <c r="J89" s="5"/>
      <c r="K89" s="5"/>
      <c r="L89" s="5"/>
      <c r="M89" s="5"/>
      <c r="N89" s="5"/>
      <c r="O89" s="5"/>
      <c r="P89" s="5"/>
      <c r="Q89" s="5"/>
      <c r="R89" s="5"/>
      <c r="S89" s="5"/>
      <c r="T89" s="5"/>
      <c r="U89" s="265"/>
    </row>
    <row r="90" spans="1:21" ht="15">
      <c r="A90" s="5"/>
      <c r="B90" s="5"/>
      <c r="C90" s="5"/>
      <c r="D90" s="5"/>
      <c r="E90" s="5"/>
      <c r="F90" s="5"/>
      <c r="G90" s="5"/>
      <c r="H90" s="5"/>
      <c r="I90" s="5"/>
      <c r="J90" s="5"/>
      <c r="K90" s="5"/>
      <c r="L90" s="5"/>
      <c r="M90" s="5"/>
      <c r="N90" s="5"/>
      <c r="O90" s="5"/>
      <c r="P90" s="5"/>
      <c r="Q90" s="5"/>
      <c r="R90" s="5"/>
      <c r="S90" s="5"/>
      <c r="T90" s="5"/>
      <c r="U90" s="265"/>
    </row>
    <row r="91" spans="1:21" ht="15">
      <c r="A91" s="5"/>
      <c r="B91" s="5"/>
      <c r="C91" s="5"/>
      <c r="D91" s="5"/>
      <c r="E91" s="5"/>
      <c r="F91" s="5"/>
      <c r="G91" s="5"/>
      <c r="H91" s="5"/>
      <c r="I91" s="5"/>
      <c r="J91" s="5"/>
      <c r="K91" s="5"/>
      <c r="L91" s="5"/>
      <c r="M91" s="5"/>
      <c r="N91" s="5"/>
      <c r="O91" s="5"/>
      <c r="P91" s="5"/>
      <c r="Q91" s="5"/>
      <c r="R91" s="5"/>
      <c r="S91" s="5"/>
      <c r="T91" s="5"/>
      <c r="U91" s="265"/>
    </row>
    <row r="92" spans="1:21" ht="15">
      <c r="A92" s="5"/>
      <c r="B92" s="5"/>
      <c r="C92" s="5"/>
      <c r="D92" s="5"/>
      <c r="E92" s="5"/>
      <c r="F92" s="5"/>
      <c r="G92" s="5"/>
      <c r="H92" s="5"/>
      <c r="I92" s="5"/>
      <c r="J92" s="5"/>
      <c r="K92" s="5"/>
      <c r="L92" s="5"/>
      <c r="M92" s="5"/>
      <c r="N92" s="5"/>
      <c r="O92" s="5"/>
      <c r="P92" s="5"/>
      <c r="Q92" s="5"/>
      <c r="R92" s="5"/>
      <c r="S92" s="5"/>
      <c r="T92" s="5"/>
      <c r="U92" s="265"/>
    </row>
    <row r="93" spans="1:21" ht="15">
      <c r="A93" s="5"/>
      <c r="B93" s="5"/>
      <c r="C93" s="5"/>
      <c r="D93" s="5"/>
      <c r="E93" s="5"/>
      <c r="F93" s="5"/>
      <c r="G93" s="5"/>
      <c r="H93" s="5"/>
      <c r="I93" s="5"/>
      <c r="J93" s="5"/>
      <c r="K93" s="5"/>
      <c r="L93" s="5"/>
      <c r="M93" s="5"/>
      <c r="N93" s="5"/>
      <c r="O93" s="5"/>
      <c r="P93" s="5"/>
      <c r="Q93" s="5"/>
      <c r="R93" s="5"/>
      <c r="S93" s="5"/>
      <c r="T93" s="5"/>
      <c r="U93" s="265"/>
    </row>
    <row r="94" spans="1:21" ht="15">
      <c r="A94" s="5"/>
      <c r="B94" s="5"/>
      <c r="C94" s="5"/>
      <c r="D94" s="5"/>
      <c r="E94" s="5"/>
      <c r="F94" s="5"/>
      <c r="G94" s="5"/>
      <c r="H94" s="5"/>
      <c r="I94" s="5"/>
      <c r="J94" s="5"/>
      <c r="K94" s="5"/>
      <c r="L94" s="5"/>
      <c r="M94" s="5"/>
      <c r="N94" s="5"/>
      <c r="O94" s="5"/>
      <c r="P94" s="5"/>
      <c r="Q94" s="5"/>
      <c r="R94" s="5"/>
      <c r="S94" s="5"/>
      <c r="T94" s="5"/>
      <c r="U94" s="265"/>
    </row>
    <row r="95" spans="1:21" ht="13.5" customHeight="1">
      <c r="A95" s="5"/>
      <c r="B95" s="5"/>
      <c r="C95" s="5"/>
      <c r="D95" s="5"/>
      <c r="E95" s="5"/>
      <c r="F95" s="5"/>
      <c r="G95" s="5"/>
      <c r="H95" s="5"/>
      <c r="I95" s="5"/>
      <c r="J95" s="5"/>
      <c r="K95" s="5"/>
      <c r="L95" s="5"/>
      <c r="M95" s="5"/>
      <c r="N95" s="5"/>
      <c r="O95" s="5"/>
      <c r="P95" s="5"/>
      <c r="Q95" s="19"/>
      <c r="R95" s="19"/>
      <c r="S95" s="19"/>
      <c r="T95" s="19"/>
      <c r="U95" s="266"/>
    </row>
    <row r="96" spans="1:21" ht="13.5" customHeight="1">
      <c r="A96" s="5"/>
      <c r="B96" s="5"/>
      <c r="C96" s="5"/>
      <c r="D96" s="5"/>
      <c r="E96" s="5"/>
      <c r="F96" s="5"/>
      <c r="G96" s="5"/>
      <c r="H96" s="5"/>
      <c r="I96" s="5"/>
      <c r="J96" s="5"/>
      <c r="K96" s="5"/>
      <c r="L96" s="5"/>
      <c r="M96" s="5"/>
      <c r="N96" s="5"/>
      <c r="O96" s="5"/>
      <c r="P96" s="5"/>
      <c r="Q96" s="19"/>
      <c r="R96" s="19"/>
      <c r="S96" s="19"/>
      <c r="T96" s="19"/>
      <c r="U96" s="266"/>
    </row>
    <row r="97" spans="1:21" ht="15">
      <c r="A97" s="5"/>
      <c r="B97" s="5"/>
      <c r="C97" s="5"/>
      <c r="D97" s="5"/>
      <c r="E97" s="5"/>
      <c r="F97" s="5"/>
      <c r="G97" s="5"/>
      <c r="H97" s="5"/>
      <c r="I97" s="5"/>
      <c r="J97" s="5"/>
      <c r="K97" s="5"/>
      <c r="L97" s="5"/>
      <c r="M97" s="5"/>
      <c r="N97" s="5"/>
      <c r="O97" s="5"/>
      <c r="P97" s="5"/>
      <c r="Q97" s="5"/>
      <c r="R97" s="5"/>
      <c r="S97" s="5"/>
      <c r="T97" s="5"/>
      <c r="U97" s="265"/>
    </row>
    <row r="98" spans="1:21" ht="15">
      <c r="A98" s="5"/>
      <c r="B98" s="5"/>
      <c r="C98" s="5"/>
      <c r="D98" s="5"/>
      <c r="E98" s="5"/>
      <c r="F98" s="5"/>
      <c r="G98" s="5"/>
      <c r="H98" s="5"/>
      <c r="I98" s="5"/>
      <c r="J98" s="5"/>
      <c r="K98" s="5"/>
      <c r="L98" s="5"/>
      <c r="M98" s="5"/>
      <c r="N98" s="5"/>
      <c r="O98" s="5"/>
      <c r="P98" s="5"/>
      <c r="Q98" s="5"/>
      <c r="R98" s="5"/>
      <c r="S98" s="5"/>
      <c r="T98" s="5"/>
      <c r="U98" s="265"/>
    </row>
    <row r="99" spans="1:21" ht="15">
      <c r="A99" s="5"/>
      <c r="B99" s="5"/>
      <c r="C99" s="5"/>
      <c r="D99" s="5"/>
      <c r="E99" s="5"/>
      <c r="F99" s="5"/>
      <c r="G99" s="5"/>
      <c r="H99" s="5"/>
      <c r="I99" s="5"/>
      <c r="J99" s="5"/>
      <c r="K99" s="5"/>
      <c r="L99" s="5"/>
      <c r="M99" s="5"/>
      <c r="N99" s="5"/>
      <c r="O99" s="5"/>
      <c r="P99" s="5"/>
      <c r="Q99" s="5"/>
      <c r="R99" s="5"/>
      <c r="S99" s="5"/>
      <c r="T99" s="5"/>
      <c r="U99" s="265"/>
    </row>
    <row r="100" spans="1:21" ht="15">
      <c r="A100" s="5"/>
      <c r="B100" s="5"/>
      <c r="C100" s="5"/>
      <c r="D100" s="5"/>
      <c r="E100" s="5"/>
      <c r="F100" s="5"/>
      <c r="G100" s="5"/>
      <c r="H100" s="5"/>
      <c r="I100" s="5"/>
      <c r="J100" s="5"/>
      <c r="K100" s="5"/>
      <c r="L100" s="5"/>
      <c r="M100" s="5"/>
      <c r="N100" s="5"/>
      <c r="O100" s="5"/>
      <c r="P100" s="5"/>
      <c r="Q100" s="5"/>
      <c r="R100" s="5"/>
      <c r="S100" s="5"/>
      <c r="T100" s="5"/>
      <c r="U100" s="265"/>
    </row>
    <row r="101" spans="1:21" ht="15">
      <c r="A101" s="5"/>
      <c r="B101" s="5"/>
      <c r="C101" s="5"/>
      <c r="D101" s="5"/>
      <c r="E101" s="5"/>
      <c r="F101" s="5"/>
      <c r="G101" s="5"/>
      <c r="H101" s="5"/>
      <c r="I101" s="5"/>
      <c r="J101" s="5"/>
      <c r="K101" s="5"/>
      <c r="L101" s="5"/>
      <c r="M101" s="5"/>
      <c r="N101" s="5"/>
      <c r="O101" s="5"/>
      <c r="P101" s="5"/>
      <c r="Q101" s="5"/>
      <c r="R101" s="5"/>
      <c r="S101" s="5"/>
      <c r="T101" s="5"/>
      <c r="U101" s="265"/>
    </row>
    <row r="102" spans="1:21" ht="15">
      <c r="A102" s="5"/>
      <c r="B102" s="5"/>
      <c r="C102" s="5"/>
      <c r="D102" s="5"/>
      <c r="E102" s="5"/>
      <c r="F102" s="5"/>
      <c r="G102" s="5"/>
      <c r="H102" s="5"/>
      <c r="I102" s="5"/>
      <c r="J102" s="5"/>
      <c r="K102" s="5"/>
      <c r="L102" s="5"/>
      <c r="M102" s="5"/>
      <c r="N102" s="5"/>
      <c r="O102" s="5"/>
      <c r="P102" s="5"/>
      <c r="Q102" s="5"/>
      <c r="R102" s="5"/>
      <c r="S102" s="5"/>
      <c r="T102" s="5"/>
      <c r="U102" s="265"/>
    </row>
    <row r="103" spans="1:21" ht="15">
      <c r="A103" s="5"/>
      <c r="B103" s="5"/>
      <c r="C103" s="5"/>
      <c r="D103" s="5"/>
      <c r="E103" s="5"/>
      <c r="F103" s="5"/>
      <c r="G103" s="5"/>
      <c r="H103" s="5"/>
      <c r="I103" s="5"/>
      <c r="J103" s="5"/>
      <c r="K103" s="5"/>
      <c r="L103" s="5"/>
      <c r="M103" s="5"/>
      <c r="N103" s="5"/>
      <c r="O103" s="5"/>
      <c r="P103" s="5"/>
      <c r="Q103" s="5"/>
      <c r="R103" s="5"/>
      <c r="S103" s="5"/>
      <c r="T103" s="5"/>
      <c r="U103" s="265"/>
    </row>
    <row r="104" spans="1:21" ht="15">
      <c r="A104" s="5"/>
      <c r="B104" s="5"/>
      <c r="C104" s="5"/>
      <c r="D104" s="5"/>
      <c r="E104" s="5"/>
      <c r="F104" s="5"/>
      <c r="G104" s="5"/>
      <c r="H104" s="5"/>
      <c r="I104" s="5"/>
      <c r="J104" s="5"/>
      <c r="K104" s="5"/>
      <c r="L104" s="5"/>
      <c r="M104" s="5"/>
      <c r="N104" s="5"/>
      <c r="O104" s="5"/>
      <c r="P104" s="5"/>
      <c r="Q104" s="5"/>
      <c r="R104" s="5"/>
      <c r="S104" s="5"/>
      <c r="T104" s="5"/>
      <c r="U104" s="265"/>
    </row>
    <row r="105" spans="1:21" ht="15">
      <c r="A105" s="5"/>
      <c r="B105" s="5"/>
      <c r="C105" s="5"/>
      <c r="D105" s="5"/>
      <c r="E105" s="5"/>
      <c r="F105" s="5"/>
      <c r="G105" s="5"/>
      <c r="H105" s="5"/>
      <c r="I105" s="5"/>
      <c r="J105" s="5"/>
      <c r="K105" s="5"/>
      <c r="L105" s="5"/>
      <c r="M105" s="5"/>
      <c r="N105" s="5"/>
      <c r="O105" s="5"/>
      <c r="P105" s="5"/>
      <c r="Q105" s="5"/>
      <c r="R105" s="5"/>
      <c r="S105" s="5"/>
      <c r="T105" s="5"/>
      <c r="U105" s="265"/>
    </row>
    <row r="106" spans="1:21" ht="15">
      <c r="A106" s="5"/>
      <c r="B106" s="5"/>
      <c r="C106" s="5"/>
      <c r="D106" s="5"/>
      <c r="E106" s="5"/>
      <c r="F106" s="5"/>
      <c r="G106" s="5"/>
      <c r="H106" s="5"/>
      <c r="I106" s="5"/>
      <c r="J106" s="5"/>
      <c r="K106" s="5"/>
      <c r="L106" s="5"/>
      <c r="M106" s="5"/>
      <c r="N106" s="5"/>
      <c r="O106" s="5"/>
      <c r="P106" s="5"/>
      <c r="Q106" s="5"/>
      <c r="R106" s="5"/>
      <c r="S106" s="5"/>
      <c r="T106" s="5"/>
      <c r="U106" s="265"/>
    </row>
    <row r="107" spans="1:21" ht="15">
      <c r="A107" s="5"/>
      <c r="B107" s="5"/>
      <c r="C107" s="5"/>
      <c r="D107" s="5"/>
      <c r="E107" s="5"/>
      <c r="F107" s="5"/>
      <c r="G107" s="5"/>
      <c r="H107" s="5"/>
      <c r="I107" s="5"/>
      <c r="J107" s="5"/>
      <c r="K107" s="5"/>
      <c r="L107" s="5"/>
      <c r="M107" s="5"/>
      <c r="N107" s="5"/>
      <c r="O107" s="5"/>
      <c r="P107" s="5"/>
      <c r="Q107" s="5"/>
      <c r="R107" s="5"/>
      <c r="S107" s="5"/>
      <c r="T107" s="5"/>
      <c r="U107" s="265"/>
    </row>
    <row r="108" spans="1:21" ht="22.5" customHeight="1">
      <c r="A108" s="20"/>
      <c r="B108" s="21" t="s">
        <v>40</v>
      </c>
      <c r="C108" s="20"/>
      <c r="D108" s="20"/>
      <c r="E108" s="20"/>
      <c r="F108" s="20"/>
      <c r="G108" s="20"/>
      <c r="H108" s="20"/>
      <c r="I108" s="5"/>
      <c r="J108" s="5"/>
      <c r="K108" s="5"/>
      <c r="L108" s="5"/>
      <c r="M108" s="5"/>
      <c r="N108" s="5"/>
      <c r="O108" s="5"/>
      <c r="P108" s="5"/>
      <c r="Q108" s="5"/>
      <c r="R108" s="5"/>
      <c r="S108" s="5"/>
      <c r="T108" s="5"/>
      <c r="U108" s="265"/>
    </row>
    <row r="109" spans="1:21" ht="15">
      <c r="A109" s="20"/>
      <c r="B109" s="20"/>
      <c r="C109" s="20"/>
      <c r="D109" s="20"/>
      <c r="E109" s="20"/>
      <c r="F109" s="20"/>
      <c r="G109" s="20"/>
      <c r="H109" s="20"/>
      <c r="I109" s="5"/>
      <c r="J109" s="5"/>
      <c r="K109" s="5"/>
      <c r="L109" s="5"/>
      <c r="M109" s="5"/>
      <c r="N109" s="5"/>
      <c r="O109" s="5"/>
      <c r="P109" s="5"/>
      <c r="Q109" s="5"/>
      <c r="R109" s="5"/>
      <c r="S109" s="5"/>
      <c r="T109" s="5"/>
      <c r="U109" s="265"/>
    </row>
    <row r="110" spans="1:21" ht="18">
      <c r="A110" s="22"/>
      <c r="B110" s="23"/>
      <c r="C110" s="23"/>
      <c r="D110" s="23"/>
      <c r="E110" s="23"/>
      <c r="F110" s="23"/>
      <c r="G110" s="23"/>
      <c r="H110" s="23"/>
      <c r="I110" s="5"/>
      <c r="J110" s="5"/>
      <c r="K110" s="5"/>
      <c r="L110" s="5"/>
      <c r="M110" s="5"/>
      <c r="N110" s="5"/>
      <c r="O110" s="5"/>
      <c r="P110" s="5"/>
      <c r="Q110" s="5"/>
      <c r="R110" s="5"/>
      <c r="S110" s="5"/>
      <c r="T110" s="5"/>
      <c r="U110" s="265"/>
    </row>
    <row r="111" spans="1:21" ht="18">
      <c r="A111" s="22"/>
      <c r="B111" s="23"/>
      <c r="C111" s="23" t="s">
        <v>47</v>
      </c>
      <c r="D111" s="23"/>
      <c r="E111" s="22"/>
      <c r="F111" s="22"/>
      <c r="G111" s="22"/>
      <c r="H111" s="22"/>
      <c r="I111" s="5"/>
      <c r="J111" s="5"/>
      <c r="K111" s="5"/>
      <c r="L111" s="5"/>
      <c r="M111" s="5"/>
      <c r="N111" s="5"/>
      <c r="O111" s="5"/>
      <c r="P111" s="5"/>
      <c r="Q111" s="5"/>
      <c r="R111" s="5"/>
      <c r="S111" s="5"/>
      <c r="T111" s="5"/>
      <c r="U111" s="265"/>
    </row>
    <row r="112" spans="1:21" ht="18">
      <c r="A112" s="22"/>
      <c r="B112" s="23"/>
      <c r="C112" s="23" t="s">
        <v>48</v>
      </c>
      <c r="D112" s="23"/>
      <c r="E112" s="22"/>
      <c r="F112" s="22"/>
      <c r="G112" s="22"/>
      <c r="H112" s="22"/>
      <c r="I112" s="5"/>
      <c r="J112" s="5"/>
      <c r="K112" s="5"/>
      <c r="L112" s="5"/>
      <c r="M112" s="5"/>
      <c r="N112" s="5"/>
      <c r="O112" s="5"/>
      <c r="P112" s="5"/>
      <c r="Q112" s="5"/>
      <c r="R112" s="5"/>
      <c r="S112" s="5"/>
      <c r="T112" s="5"/>
      <c r="U112" s="265"/>
    </row>
    <row r="113" spans="1:21" ht="18">
      <c r="A113" s="22"/>
      <c r="B113" s="23"/>
      <c r="C113" s="23" t="s">
        <v>49</v>
      </c>
      <c r="D113" s="23"/>
      <c r="E113" s="22"/>
      <c r="F113" s="22"/>
      <c r="G113" s="22"/>
      <c r="H113" s="22"/>
      <c r="I113" s="5"/>
      <c r="J113" s="5"/>
      <c r="K113" s="5"/>
      <c r="L113" s="5"/>
      <c r="M113" s="5"/>
      <c r="N113" s="5"/>
      <c r="O113" s="5"/>
      <c r="P113" s="5"/>
      <c r="Q113" s="5"/>
      <c r="R113" s="5"/>
      <c r="S113" s="5"/>
      <c r="T113" s="5"/>
      <c r="U113" s="265"/>
    </row>
    <row r="114" spans="1:21" ht="18">
      <c r="A114" s="22"/>
      <c r="B114" s="23"/>
      <c r="C114" s="23" t="s">
        <v>48</v>
      </c>
      <c r="D114" s="22"/>
      <c r="E114" s="22"/>
      <c r="F114" s="22"/>
      <c r="G114" s="22"/>
      <c r="H114" s="22"/>
      <c r="I114" s="5"/>
      <c r="J114" s="5"/>
      <c r="K114" s="5"/>
      <c r="L114" s="5"/>
      <c r="M114" s="5"/>
      <c r="N114" s="5"/>
      <c r="O114" s="5"/>
      <c r="P114" s="5"/>
      <c r="Q114" s="5"/>
      <c r="R114" s="5"/>
      <c r="S114" s="5"/>
      <c r="T114" s="5"/>
      <c r="U114" s="265"/>
    </row>
    <row r="115" spans="1:21" ht="18">
      <c r="A115" s="22"/>
      <c r="B115" s="23"/>
      <c r="C115" s="23" t="s">
        <v>50</v>
      </c>
      <c r="D115" s="22"/>
      <c r="E115" s="22"/>
      <c r="F115" s="22"/>
      <c r="G115" s="22"/>
      <c r="H115" s="22"/>
      <c r="I115" s="5"/>
      <c r="J115" s="5"/>
      <c r="K115" s="5"/>
      <c r="L115" s="5"/>
      <c r="M115" s="5"/>
      <c r="N115" s="5"/>
      <c r="O115" s="5"/>
      <c r="P115" s="5"/>
      <c r="Q115" s="5"/>
      <c r="R115" s="5"/>
      <c r="S115" s="5"/>
      <c r="T115" s="5"/>
      <c r="U115" s="265"/>
    </row>
    <row r="116" spans="1:21" ht="18">
      <c r="A116" s="22"/>
      <c r="B116" s="23"/>
      <c r="C116" s="23" t="s">
        <v>48</v>
      </c>
      <c r="D116" s="22"/>
      <c r="E116" s="22"/>
      <c r="F116" s="22"/>
      <c r="G116" s="22"/>
      <c r="H116" s="22"/>
      <c r="I116" s="5"/>
      <c r="J116" s="5"/>
      <c r="K116" s="5"/>
      <c r="L116" s="5"/>
      <c r="M116" s="5"/>
      <c r="N116" s="5"/>
      <c r="O116" s="5"/>
      <c r="P116" s="5"/>
      <c r="Q116" s="5"/>
      <c r="R116" s="5"/>
      <c r="S116" s="5"/>
      <c r="T116" s="5"/>
      <c r="U116" s="265"/>
    </row>
    <row r="117" spans="1:21" ht="18">
      <c r="A117" s="22"/>
      <c r="B117" s="22"/>
      <c r="C117" s="23" t="s">
        <v>51</v>
      </c>
      <c r="D117" s="22"/>
      <c r="E117" s="22"/>
      <c r="F117" s="22"/>
      <c r="G117" s="22"/>
      <c r="H117" s="22"/>
      <c r="I117" s="5"/>
      <c r="J117" s="5"/>
      <c r="K117" s="5"/>
      <c r="L117" s="5"/>
      <c r="M117" s="5"/>
      <c r="N117" s="5"/>
      <c r="O117" s="5"/>
      <c r="P117" s="5"/>
      <c r="Q117" s="5"/>
      <c r="R117" s="5"/>
      <c r="S117" s="5"/>
      <c r="T117" s="5"/>
      <c r="U117" s="265"/>
    </row>
    <row r="118" spans="1:21" ht="18">
      <c r="A118" s="22"/>
      <c r="B118" s="22"/>
      <c r="C118" s="23" t="s">
        <v>48</v>
      </c>
      <c r="D118" s="22"/>
      <c r="E118" s="22"/>
      <c r="F118" s="22"/>
      <c r="G118" s="22"/>
      <c r="H118" s="22"/>
      <c r="I118" s="5"/>
      <c r="J118" s="5"/>
      <c r="K118" s="5"/>
      <c r="L118" s="5"/>
      <c r="M118" s="5"/>
      <c r="N118" s="5"/>
      <c r="O118" s="5"/>
      <c r="P118" s="5"/>
      <c r="Q118" s="5"/>
      <c r="R118" s="5"/>
      <c r="S118" s="5"/>
      <c r="T118" s="5"/>
      <c r="U118" s="265"/>
    </row>
    <row r="119" spans="1:21" ht="18">
      <c r="A119" s="22"/>
      <c r="B119" s="22"/>
      <c r="C119" s="23" t="s">
        <v>52</v>
      </c>
      <c r="D119" s="22"/>
      <c r="E119" s="22"/>
      <c r="F119" s="22"/>
      <c r="G119" s="22"/>
      <c r="H119" s="22"/>
      <c r="I119" s="5"/>
      <c r="J119" s="5"/>
      <c r="K119" s="5"/>
      <c r="L119" s="5"/>
      <c r="M119" s="5"/>
      <c r="N119" s="5"/>
      <c r="O119" s="5"/>
      <c r="P119" s="5"/>
      <c r="Q119" s="5"/>
      <c r="R119" s="5"/>
      <c r="S119" s="5"/>
      <c r="T119" s="5"/>
      <c r="U119" s="265"/>
    </row>
    <row r="120" spans="1:21" ht="18">
      <c r="A120" s="22"/>
      <c r="B120" s="22"/>
      <c r="C120" s="23" t="s">
        <v>48</v>
      </c>
      <c r="D120" s="22"/>
      <c r="E120" s="22"/>
      <c r="F120" s="22"/>
      <c r="G120" s="22"/>
      <c r="H120" s="22"/>
      <c r="I120" s="5"/>
      <c r="J120" s="5"/>
      <c r="K120" s="5"/>
      <c r="L120" s="5"/>
      <c r="M120" s="5"/>
      <c r="N120" s="5"/>
      <c r="O120" s="5"/>
      <c r="P120" s="5"/>
      <c r="Q120" s="5"/>
      <c r="R120" s="5"/>
      <c r="S120" s="5"/>
      <c r="T120" s="5"/>
      <c r="U120" s="265"/>
    </row>
    <row r="121" spans="1:21" ht="18">
      <c r="A121" s="22"/>
      <c r="B121" s="22"/>
      <c r="C121" s="23" t="s">
        <v>53</v>
      </c>
      <c r="D121" s="22"/>
      <c r="E121" s="22"/>
      <c r="F121" s="22"/>
      <c r="G121" s="22"/>
      <c r="H121" s="22"/>
      <c r="I121" s="5"/>
      <c r="J121" s="5"/>
      <c r="K121" s="5"/>
      <c r="L121" s="5"/>
      <c r="M121" s="5"/>
      <c r="N121" s="5"/>
      <c r="O121" s="5"/>
      <c r="P121" s="5"/>
      <c r="Q121" s="5"/>
      <c r="R121" s="5"/>
      <c r="S121" s="5"/>
      <c r="T121" s="5"/>
      <c r="U121" s="265"/>
    </row>
    <row r="122" spans="1:21" ht="18">
      <c r="A122" s="22"/>
      <c r="B122" s="22"/>
      <c r="C122" s="23" t="s">
        <v>48</v>
      </c>
      <c r="D122" s="22"/>
      <c r="E122" s="22"/>
      <c r="F122" s="22"/>
      <c r="G122" s="22"/>
      <c r="H122" s="22"/>
      <c r="I122" s="5"/>
      <c r="J122" s="5"/>
      <c r="K122" s="5"/>
      <c r="L122" s="5"/>
      <c r="M122" s="5"/>
      <c r="N122" s="5"/>
      <c r="O122" s="5"/>
      <c r="P122" s="5"/>
      <c r="Q122" s="5"/>
      <c r="R122" s="5"/>
      <c r="S122" s="5"/>
      <c r="T122" s="5"/>
      <c r="U122" s="265"/>
    </row>
    <row r="123" spans="1:21" ht="18">
      <c r="A123" s="22"/>
      <c r="B123" s="22"/>
      <c r="C123" s="23" t="s">
        <v>54</v>
      </c>
      <c r="D123" s="22"/>
      <c r="E123" s="22"/>
      <c r="F123" s="22"/>
      <c r="G123" s="22"/>
      <c r="H123" s="22"/>
      <c r="I123" s="5"/>
      <c r="J123" s="5"/>
      <c r="K123" s="5"/>
      <c r="L123" s="5"/>
      <c r="M123" s="5"/>
      <c r="N123" s="5"/>
      <c r="O123" s="5"/>
      <c r="P123" s="5"/>
      <c r="Q123" s="5"/>
      <c r="R123" s="5"/>
      <c r="S123" s="5"/>
      <c r="T123" s="5"/>
      <c r="U123" s="265"/>
    </row>
    <row r="124" spans="1:21" ht="18">
      <c r="A124" s="22"/>
      <c r="B124" s="22"/>
      <c r="C124" s="23" t="s">
        <v>48</v>
      </c>
      <c r="D124" s="22"/>
      <c r="E124" s="22"/>
      <c r="F124" s="22"/>
      <c r="G124" s="22"/>
      <c r="H124" s="22"/>
      <c r="I124" s="5"/>
      <c r="J124" s="5"/>
      <c r="K124" s="5"/>
      <c r="L124" s="5"/>
      <c r="M124" s="5"/>
      <c r="N124" s="5"/>
      <c r="O124" s="5"/>
      <c r="P124" s="5"/>
      <c r="Q124" s="5"/>
      <c r="R124" s="5"/>
      <c r="S124" s="5"/>
      <c r="T124" s="5"/>
      <c r="U124" s="265"/>
    </row>
    <row r="125" spans="1:21" ht="18">
      <c r="A125" s="22"/>
      <c r="B125" s="22"/>
      <c r="C125" s="23" t="s">
        <v>55</v>
      </c>
      <c r="D125" s="23"/>
      <c r="E125" s="23"/>
      <c r="F125" s="23"/>
      <c r="G125" s="22"/>
      <c r="H125" s="22"/>
      <c r="I125" s="5"/>
      <c r="J125" s="5"/>
      <c r="K125" s="5"/>
      <c r="L125" s="5"/>
      <c r="M125" s="5"/>
      <c r="N125" s="5"/>
      <c r="O125" s="5"/>
      <c r="P125" s="5"/>
      <c r="Q125" s="5"/>
      <c r="R125" s="5"/>
      <c r="S125" s="5"/>
      <c r="T125" s="5"/>
      <c r="U125" s="265"/>
    </row>
    <row r="126" spans="1:21" ht="18">
      <c r="A126" s="22"/>
      <c r="B126" s="22"/>
      <c r="C126" s="23"/>
      <c r="D126" s="23"/>
      <c r="E126" s="23"/>
      <c r="F126" s="23"/>
      <c r="G126" s="22"/>
      <c r="H126" s="22"/>
      <c r="I126" s="5"/>
      <c r="J126" s="5"/>
      <c r="K126" s="5"/>
      <c r="L126" s="5"/>
      <c r="M126" s="5"/>
      <c r="N126" s="5"/>
      <c r="O126" s="5"/>
      <c r="P126" s="5"/>
      <c r="Q126" s="5"/>
      <c r="R126" s="5"/>
      <c r="S126" s="5"/>
      <c r="T126" s="5"/>
      <c r="U126" s="265"/>
    </row>
    <row r="127" spans="1:21" ht="18">
      <c r="A127" s="22"/>
      <c r="B127" s="23"/>
      <c r="C127" s="23"/>
      <c r="D127" s="23"/>
      <c r="E127" s="22"/>
      <c r="F127" s="22"/>
      <c r="G127" s="22"/>
      <c r="H127" s="22"/>
      <c r="I127" s="5"/>
      <c r="J127" s="5"/>
      <c r="K127" s="5"/>
      <c r="L127" s="5"/>
      <c r="M127" s="5"/>
      <c r="N127" s="5"/>
      <c r="O127" s="5"/>
      <c r="P127" s="5"/>
      <c r="Q127" s="5"/>
      <c r="R127" s="5"/>
      <c r="S127" s="5"/>
      <c r="T127" s="5"/>
      <c r="U127" s="265"/>
    </row>
    <row r="128" spans="1:21" ht="18">
      <c r="A128" s="22"/>
      <c r="B128" s="23"/>
      <c r="C128" s="23"/>
      <c r="D128" s="23"/>
      <c r="E128" s="22"/>
      <c r="F128" s="22"/>
      <c r="G128" s="22"/>
      <c r="H128" s="22"/>
      <c r="I128" s="5"/>
      <c r="J128" s="5"/>
      <c r="K128" s="5"/>
      <c r="L128" s="5"/>
      <c r="M128" s="5"/>
      <c r="N128" s="5"/>
      <c r="O128" s="5"/>
      <c r="P128" s="5"/>
      <c r="Q128" s="5"/>
      <c r="R128" s="5"/>
      <c r="S128" s="5"/>
      <c r="T128" s="5"/>
      <c r="U128" s="265"/>
    </row>
    <row r="129" spans="1:21" ht="18">
      <c r="A129" s="22"/>
      <c r="B129" s="23"/>
      <c r="C129" s="23"/>
      <c r="D129" s="23"/>
      <c r="E129" s="22"/>
      <c r="F129" s="22"/>
      <c r="G129" s="22"/>
      <c r="H129" s="22"/>
      <c r="I129" s="5"/>
      <c r="J129" s="5"/>
      <c r="K129" s="5"/>
      <c r="L129" s="5"/>
      <c r="M129" s="5"/>
      <c r="N129" s="5"/>
      <c r="O129" s="5"/>
      <c r="P129" s="5"/>
      <c r="Q129" s="5"/>
      <c r="R129" s="5"/>
      <c r="S129" s="5"/>
      <c r="T129" s="5"/>
      <c r="U129" s="265"/>
    </row>
    <row r="130" spans="1:21" ht="15">
      <c r="A130" s="22"/>
      <c r="B130" s="22"/>
      <c r="C130" s="22"/>
      <c r="D130" s="22"/>
      <c r="E130" s="22"/>
      <c r="F130" s="22"/>
      <c r="G130" s="22"/>
      <c r="H130" s="22"/>
      <c r="I130" s="5"/>
      <c r="J130" s="5"/>
      <c r="K130" s="5"/>
      <c r="L130" s="5"/>
      <c r="M130" s="5"/>
      <c r="N130" s="5"/>
      <c r="O130" s="5"/>
      <c r="P130" s="5"/>
      <c r="Q130" s="5"/>
      <c r="R130" s="5"/>
      <c r="S130" s="5"/>
      <c r="T130" s="5"/>
      <c r="U130" s="265"/>
    </row>
    <row r="131" spans="1:21" ht="18">
      <c r="A131" s="22"/>
      <c r="B131" s="23"/>
      <c r="C131" s="23"/>
      <c r="D131" s="23"/>
      <c r="E131" s="23"/>
      <c r="F131" s="23"/>
      <c r="G131" s="23"/>
      <c r="H131" s="23"/>
      <c r="I131" s="5"/>
      <c r="J131" s="5"/>
      <c r="K131" s="5"/>
      <c r="L131" s="5"/>
      <c r="M131" s="5"/>
      <c r="N131" s="5"/>
      <c r="O131" s="5"/>
      <c r="P131" s="5"/>
      <c r="Q131" s="5"/>
      <c r="R131" s="5"/>
      <c r="S131" s="5"/>
      <c r="T131" s="5"/>
      <c r="U131" s="265"/>
    </row>
    <row r="132" spans="1:21" ht="18">
      <c r="A132" s="22"/>
      <c r="B132" s="23"/>
      <c r="C132" s="23" t="s">
        <v>47</v>
      </c>
      <c r="D132" s="23"/>
      <c r="E132" s="22"/>
      <c r="F132" s="22"/>
      <c r="G132" s="22"/>
      <c r="H132" s="22"/>
      <c r="I132" s="5"/>
      <c r="J132" s="5"/>
      <c r="K132" s="5"/>
      <c r="L132" s="5"/>
      <c r="M132" s="5"/>
      <c r="N132" s="5"/>
      <c r="O132" s="5"/>
      <c r="P132" s="5"/>
      <c r="Q132" s="5"/>
      <c r="R132" s="5"/>
      <c r="S132" s="5"/>
      <c r="T132" s="5"/>
      <c r="U132" s="265"/>
    </row>
    <row r="133" spans="1:21" ht="18">
      <c r="A133" s="22"/>
      <c r="B133" s="23"/>
      <c r="C133" s="23" t="s">
        <v>48</v>
      </c>
      <c r="D133" s="23"/>
      <c r="E133" s="22"/>
      <c r="F133" s="22"/>
      <c r="G133" s="22"/>
      <c r="H133" s="22"/>
      <c r="I133" s="5"/>
      <c r="J133" s="5"/>
      <c r="K133" s="5"/>
      <c r="L133" s="5"/>
      <c r="M133" s="5"/>
      <c r="N133" s="5"/>
      <c r="O133" s="5"/>
      <c r="P133" s="5"/>
      <c r="Q133" s="5"/>
      <c r="R133" s="5"/>
      <c r="S133" s="5"/>
      <c r="T133" s="5"/>
      <c r="U133" s="265"/>
    </row>
    <row r="134" spans="1:21" ht="18">
      <c r="A134" s="22"/>
      <c r="B134" s="23"/>
      <c r="C134" s="23" t="s">
        <v>49</v>
      </c>
      <c r="D134" s="23"/>
      <c r="E134" s="22"/>
      <c r="F134" s="22"/>
      <c r="G134" s="22"/>
      <c r="H134" s="22"/>
      <c r="I134" s="5"/>
      <c r="J134" s="5"/>
      <c r="K134" s="5"/>
      <c r="L134" s="5"/>
      <c r="M134" s="5"/>
      <c r="N134" s="5"/>
      <c r="O134" s="5"/>
      <c r="P134" s="5"/>
      <c r="Q134" s="5"/>
      <c r="R134" s="5"/>
      <c r="S134" s="5"/>
      <c r="T134" s="5"/>
      <c r="U134" s="265"/>
    </row>
    <row r="135" spans="1:21" ht="18">
      <c r="A135" s="22"/>
      <c r="B135" s="23"/>
      <c r="C135" s="23" t="s">
        <v>48</v>
      </c>
      <c r="D135" s="22"/>
      <c r="E135" s="22"/>
      <c r="F135" s="22"/>
      <c r="G135" s="22"/>
      <c r="H135" s="22"/>
      <c r="I135" s="5"/>
      <c r="J135" s="5"/>
      <c r="K135" s="5"/>
      <c r="L135" s="5"/>
      <c r="M135" s="5"/>
      <c r="N135" s="5"/>
      <c r="O135" s="5"/>
      <c r="P135" s="5"/>
      <c r="Q135" s="5"/>
      <c r="R135" s="5"/>
      <c r="S135" s="5"/>
      <c r="T135" s="5"/>
      <c r="U135" s="265"/>
    </row>
    <row r="136" spans="1:21" ht="18">
      <c r="A136" s="22"/>
      <c r="B136" s="23"/>
      <c r="C136" s="23" t="s">
        <v>56</v>
      </c>
      <c r="D136" s="22"/>
      <c r="E136" s="22"/>
      <c r="F136" s="22"/>
      <c r="G136" s="22"/>
      <c r="H136" s="22"/>
      <c r="I136" s="5"/>
      <c r="J136" s="5"/>
      <c r="K136" s="5"/>
      <c r="L136" s="5"/>
      <c r="M136" s="5"/>
      <c r="N136" s="5"/>
      <c r="O136" s="5"/>
      <c r="P136" s="5"/>
      <c r="Q136" s="5"/>
      <c r="R136" s="5"/>
      <c r="S136" s="5"/>
      <c r="T136" s="5"/>
      <c r="U136" s="265"/>
    </row>
    <row r="137" spans="1:21" ht="18">
      <c r="A137" s="22"/>
      <c r="B137" s="23"/>
      <c r="C137" s="23" t="s">
        <v>48</v>
      </c>
      <c r="D137" s="22"/>
      <c r="E137" s="22"/>
      <c r="F137" s="22"/>
      <c r="G137" s="22"/>
      <c r="H137" s="22"/>
      <c r="I137" s="5"/>
      <c r="J137" s="5"/>
      <c r="K137" s="5"/>
      <c r="L137" s="5"/>
      <c r="M137" s="5"/>
      <c r="N137" s="5"/>
      <c r="O137" s="5"/>
      <c r="P137" s="5"/>
      <c r="Q137" s="5"/>
      <c r="R137" s="5"/>
      <c r="S137" s="5"/>
      <c r="T137" s="5"/>
      <c r="U137" s="265"/>
    </row>
    <row r="138" spans="1:21" ht="18">
      <c r="A138" s="22"/>
      <c r="B138" s="22"/>
      <c r="C138" s="23" t="s">
        <v>50</v>
      </c>
      <c r="D138" s="22"/>
      <c r="E138" s="22"/>
      <c r="F138" s="22"/>
      <c r="G138" s="22"/>
      <c r="H138" s="22"/>
      <c r="I138" s="5"/>
      <c r="J138" s="5"/>
      <c r="K138" s="5"/>
      <c r="L138" s="5"/>
      <c r="M138" s="5"/>
      <c r="N138" s="5"/>
      <c r="O138" s="5"/>
      <c r="P138" s="5"/>
      <c r="Q138" s="5"/>
      <c r="R138" s="5"/>
      <c r="S138" s="5"/>
      <c r="T138" s="5"/>
      <c r="U138" s="265"/>
    </row>
    <row r="139" spans="1:21" ht="18">
      <c r="A139" s="22"/>
      <c r="B139" s="22"/>
      <c r="C139" s="23" t="s">
        <v>48</v>
      </c>
      <c r="D139" s="22"/>
      <c r="E139" s="22"/>
      <c r="F139" s="22"/>
      <c r="G139" s="22"/>
      <c r="H139" s="22"/>
      <c r="I139" s="5"/>
      <c r="J139" s="5"/>
      <c r="K139" s="5"/>
      <c r="L139" s="5"/>
      <c r="M139" s="5"/>
      <c r="N139" s="5"/>
      <c r="O139" s="5"/>
      <c r="P139" s="5"/>
      <c r="Q139" s="5"/>
      <c r="R139" s="5"/>
      <c r="S139" s="5"/>
      <c r="T139" s="5"/>
      <c r="U139" s="265"/>
    </row>
    <row r="140" spans="1:21" ht="18">
      <c r="A140" s="22"/>
      <c r="B140" s="22"/>
      <c r="C140" s="23" t="s">
        <v>57</v>
      </c>
      <c r="D140" s="22"/>
      <c r="E140" s="22"/>
      <c r="F140" s="22"/>
      <c r="G140" s="22"/>
      <c r="H140" s="22"/>
      <c r="I140" s="5"/>
      <c r="J140" s="5"/>
      <c r="K140" s="5"/>
      <c r="L140" s="5"/>
      <c r="M140" s="5"/>
      <c r="N140" s="5"/>
      <c r="O140" s="5"/>
      <c r="P140" s="5"/>
      <c r="Q140" s="5"/>
      <c r="R140" s="5"/>
      <c r="S140" s="5"/>
      <c r="T140" s="5"/>
      <c r="U140" s="265"/>
    </row>
    <row r="141" spans="1:21" ht="18">
      <c r="A141" s="22"/>
      <c r="B141" s="22"/>
      <c r="C141" s="23" t="s">
        <v>48</v>
      </c>
      <c r="D141" s="22"/>
      <c r="E141" s="22"/>
      <c r="F141" s="22"/>
      <c r="G141" s="22"/>
      <c r="H141" s="22"/>
      <c r="I141" s="5"/>
      <c r="J141" s="5"/>
      <c r="K141" s="5"/>
      <c r="L141" s="5"/>
      <c r="M141" s="5"/>
      <c r="N141" s="5"/>
      <c r="O141" s="5"/>
      <c r="P141" s="5"/>
      <c r="Q141" s="5"/>
      <c r="R141" s="5"/>
      <c r="S141" s="5"/>
      <c r="T141" s="5"/>
      <c r="U141" s="265"/>
    </row>
    <row r="142" spans="1:21" ht="18">
      <c r="A142" s="22"/>
      <c r="B142" s="22"/>
      <c r="C142" s="23" t="s">
        <v>58</v>
      </c>
      <c r="D142" s="22"/>
      <c r="E142" s="22"/>
      <c r="F142" s="22"/>
      <c r="G142" s="22"/>
      <c r="H142" s="22"/>
      <c r="I142" s="5"/>
      <c r="J142" s="5"/>
      <c r="K142" s="5"/>
      <c r="L142" s="5"/>
      <c r="M142" s="5"/>
      <c r="N142" s="5"/>
      <c r="O142" s="5"/>
      <c r="P142" s="5"/>
      <c r="Q142" s="5"/>
      <c r="R142" s="5"/>
      <c r="S142" s="5"/>
      <c r="T142" s="5"/>
      <c r="U142" s="265"/>
    </row>
    <row r="143" spans="1:21" ht="18">
      <c r="A143" s="22"/>
      <c r="B143" s="22"/>
      <c r="C143" s="23" t="s">
        <v>48</v>
      </c>
      <c r="D143" s="22"/>
      <c r="E143" s="22"/>
      <c r="F143" s="22"/>
      <c r="G143" s="22"/>
      <c r="H143" s="22"/>
      <c r="I143" s="5"/>
      <c r="J143" s="5"/>
      <c r="K143" s="5"/>
      <c r="L143" s="5"/>
      <c r="M143" s="5"/>
      <c r="N143" s="5"/>
      <c r="O143" s="5"/>
      <c r="P143" s="5"/>
      <c r="Q143" s="5"/>
      <c r="R143" s="5"/>
      <c r="S143" s="5"/>
      <c r="T143" s="5"/>
      <c r="U143" s="265"/>
    </row>
    <row r="144" spans="1:21" ht="18">
      <c r="A144" s="22"/>
      <c r="B144" s="22"/>
      <c r="C144" s="23" t="s">
        <v>51</v>
      </c>
      <c r="D144" s="22"/>
      <c r="E144" s="22"/>
      <c r="F144" s="22"/>
      <c r="G144" s="22"/>
      <c r="H144" s="22"/>
      <c r="I144" s="5"/>
      <c r="J144" s="5"/>
      <c r="K144" s="5"/>
      <c r="L144" s="5"/>
      <c r="M144" s="5"/>
      <c r="N144" s="5"/>
      <c r="O144" s="5"/>
      <c r="P144" s="5"/>
      <c r="Q144" s="5"/>
      <c r="R144" s="5"/>
      <c r="S144" s="5"/>
      <c r="T144" s="5"/>
      <c r="U144" s="265"/>
    </row>
    <row r="145" spans="1:21" ht="18">
      <c r="A145" s="22"/>
      <c r="B145" s="22"/>
      <c r="C145" s="23" t="s">
        <v>48</v>
      </c>
      <c r="D145" s="22"/>
      <c r="E145" s="22"/>
      <c r="F145" s="22"/>
      <c r="G145" s="22"/>
      <c r="H145" s="22"/>
      <c r="I145" s="5"/>
      <c r="J145" s="5"/>
      <c r="K145" s="5"/>
      <c r="L145" s="5"/>
      <c r="M145" s="5"/>
      <c r="N145" s="5"/>
      <c r="O145" s="5"/>
      <c r="P145" s="5"/>
      <c r="Q145" s="5"/>
      <c r="R145" s="5"/>
      <c r="S145" s="5"/>
      <c r="T145" s="5"/>
      <c r="U145" s="265"/>
    </row>
    <row r="146" spans="1:21" ht="18">
      <c r="A146" s="22"/>
      <c r="B146" s="22"/>
      <c r="C146" s="23" t="s">
        <v>59</v>
      </c>
      <c r="D146" s="22"/>
      <c r="E146" s="23"/>
      <c r="F146" s="23"/>
      <c r="G146" s="22"/>
      <c r="H146" s="22"/>
      <c r="I146" s="5"/>
      <c r="J146" s="5"/>
      <c r="K146" s="5"/>
      <c r="L146" s="5"/>
      <c r="M146" s="5"/>
      <c r="N146" s="5"/>
      <c r="O146" s="5"/>
      <c r="P146" s="5"/>
      <c r="Q146" s="5"/>
      <c r="R146" s="5"/>
      <c r="S146" s="5"/>
      <c r="T146" s="5"/>
      <c r="U146" s="265"/>
    </row>
    <row r="147" spans="1:21" ht="18">
      <c r="A147" s="22"/>
      <c r="B147" s="22"/>
      <c r="C147" s="23" t="s">
        <v>48</v>
      </c>
      <c r="D147" s="23"/>
      <c r="E147" s="23"/>
      <c r="F147" s="23"/>
      <c r="G147" s="22"/>
      <c r="H147" s="22"/>
      <c r="I147" s="5"/>
      <c r="J147" s="5"/>
      <c r="K147" s="5"/>
      <c r="L147" s="5"/>
      <c r="M147" s="5"/>
      <c r="N147" s="5"/>
      <c r="O147" s="5"/>
      <c r="P147" s="5"/>
      <c r="Q147" s="5"/>
      <c r="R147" s="5"/>
      <c r="S147" s="5"/>
      <c r="T147" s="5"/>
      <c r="U147" s="265"/>
    </row>
    <row r="148" spans="1:21" ht="18">
      <c r="A148" s="22"/>
      <c r="B148" s="22"/>
      <c r="C148" s="23" t="s">
        <v>60</v>
      </c>
      <c r="D148" s="23"/>
      <c r="E148" s="23"/>
      <c r="F148" s="23"/>
      <c r="G148" s="22"/>
      <c r="H148" s="22"/>
      <c r="I148" s="5"/>
      <c r="J148" s="5"/>
      <c r="K148" s="5"/>
      <c r="L148" s="5"/>
      <c r="M148" s="5"/>
      <c r="N148" s="5"/>
      <c r="O148" s="5"/>
      <c r="P148" s="5"/>
      <c r="Q148" s="5"/>
      <c r="R148" s="5"/>
      <c r="S148" s="5"/>
      <c r="T148" s="5"/>
      <c r="U148" s="265"/>
    </row>
    <row r="149" spans="1:21" ht="18">
      <c r="A149" s="22"/>
      <c r="B149" s="22"/>
      <c r="C149" s="23" t="s">
        <v>48</v>
      </c>
      <c r="D149" s="23"/>
      <c r="E149" s="23"/>
      <c r="F149" s="23"/>
      <c r="G149" s="22"/>
      <c r="H149" s="22"/>
      <c r="I149" s="5"/>
      <c r="J149" s="5"/>
      <c r="K149" s="5"/>
      <c r="L149" s="5"/>
      <c r="M149" s="5"/>
      <c r="N149" s="5"/>
      <c r="O149" s="5"/>
      <c r="P149" s="5"/>
      <c r="Q149" s="5"/>
      <c r="R149" s="5"/>
      <c r="S149" s="5"/>
      <c r="T149" s="5"/>
      <c r="U149" s="265"/>
    </row>
    <row r="150" spans="1:21" ht="18">
      <c r="A150" s="22"/>
      <c r="B150" s="22"/>
      <c r="C150" s="23" t="s">
        <v>52</v>
      </c>
      <c r="D150" s="23"/>
      <c r="E150" s="23"/>
      <c r="F150" s="23"/>
      <c r="G150" s="22"/>
      <c r="H150" s="22"/>
      <c r="I150" s="5"/>
      <c r="J150" s="5"/>
      <c r="K150" s="5"/>
      <c r="L150" s="5"/>
      <c r="M150" s="5"/>
      <c r="N150" s="5"/>
      <c r="O150" s="5"/>
      <c r="P150" s="5"/>
      <c r="Q150" s="5"/>
      <c r="R150" s="5"/>
      <c r="S150" s="5"/>
      <c r="T150" s="5"/>
      <c r="U150" s="265"/>
    </row>
    <row r="151" spans="1:21" ht="18">
      <c r="A151" s="22"/>
      <c r="B151" s="22"/>
      <c r="C151" s="23" t="s">
        <v>48</v>
      </c>
      <c r="D151" s="23"/>
      <c r="E151" s="23"/>
      <c r="F151" s="23"/>
      <c r="G151" s="22"/>
      <c r="H151" s="22"/>
      <c r="I151" s="5"/>
      <c r="J151" s="5"/>
      <c r="K151" s="5"/>
      <c r="L151" s="5"/>
      <c r="M151" s="5"/>
      <c r="N151" s="5"/>
      <c r="O151" s="5"/>
      <c r="P151" s="5"/>
      <c r="Q151" s="5"/>
      <c r="R151" s="5"/>
      <c r="S151" s="5"/>
      <c r="T151" s="5"/>
      <c r="U151" s="265"/>
    </row>
    <row r="152" spans="1:21" ht="18">
      <c r="A152" s="22"/>
      <c r="B152" s="22"/>
      <c r="C152" s="23" t="s">
        <v>53</v>
      </c>
      <c r="D152" s="23"/>
      <c r="E152" s="23"/>
      <c r="F152" s="23"/>
      <c r="G152" s="22"/>
      <c r="H152" s="22"/>
      <c r="I152" s="5"/>
      <c r="J152" s="5"/>
      <c r="K152" s="5"/>
      <c r="L152" s="5"/>
      <c r="M152" s="5"/>
      <c r="N152" s="5"/>
      <c r="O152" s="5"/>
      <c r="P152" s="5"/>
      <c r="Q152" s="5"/>
      <c r="R152" s="5"/>
      <c r="S152" s="5"/>
      <c r="T152" s="5"/>
      <c r="U152" s="265"/>
    </row>
    <row r="153" spans="1:21" ht="18">
      <c r="A153" s="22"/>
      <c r="B153" s="22"/>
      <c r="C153" s="23" t="s">
        <v>48</v>
      </c>
      <c r="D153" s="23"/>
      <c r="E153" s="23"/>
      <c r="F153" s="23"/>
      <c r="G153" s="22"/>
      <c r="H153" s="22"/>
      <c r="I153" s="5"/>
      <c r="J153" s="5"/>
      <c r="K153" s="5"/>
      <c r="L153" s="5"/>
      <c r="M153" s="5"/>
      <c r="N153" s="5"/>
      <c r="O153" s="5"/>
      <c r="P153" s="5"/>
      <c r="Q153" s="5"/>
      <c r="R153" s="5"/>
      <c r="S153" s="5"/>
      <c r="T153" s="5"/>
      <c r="U153" s="265"/>
    </row>
    <row r="154" spans="1:21" ht="18">
      <c r="A154" s="22"/>
      <c r="B154" s="22"/>
      <c r="C154" s="23" t="s">
        <v>54</v>
      </c>
      <c r="D154" s="23"/>
      <c r="E154" s="23"/>
      <c r="F154" s="23"/>
      <c r="G154" s="22"/>
      <c r="H154" s="22"/>
      <c r="I154" s="5"/>
      <c r="J154" s="5"/>
      <c r="K154" s="5"/>
      <c r="L154" s="5"/>
      <c r="M154" s="5"/>
      <c r="N154" s="5"/>
      <c r="O154" s="5"/>
      <c r="P154" s="5"/>
      <c r="Q154" s="5"/>
      <c r="R154" s="5"/>
      <c r="S154" s="5"/>
      <c r="T154" s="5"/>
      <c r="U154" s="265"/>
    </row>
    <row r="155" spans="1:21" ht="18">
      <c r="A155" s="22"/>
      <c r="B155" s="22"/>
      <c r="C155" s="23" t="s">
        <v>48</v>
      </c>
      <c r="D155" s="22"/>
      <c r="E155" s="23"/>
      <c r="F155" s="23"/>
      <c r="G155" s="22"/>
      <c r="H155" s="22"/>
      <c r="I155" s="5"/>
      <c r="J155" s="5"/>
      <c r="K155" s="5"/>
      <c r="L155" s="5"/>
      <c r="M155" s="5"/>
      <c r="N155" s="5"/>
      <c r="O155" s="5"/>
      <c r="P155" s="5"/>
      <c r="Q155" s="5"/>
      <c r="R155" s="5"/>
      <c r="S155" s="5"/>
      <c r="T155" s="5"/>
      <c r="U155" s="265"/>
    </row>
    <row r="156" spans="1:21" ht="18">
      <c r="A156" s="22"/>
      <c r="B156" s="22"/>
      <c r="C156" s="23" t="s">
        <v>61</v>
      </c>
      <c r="D156" s="23"/>
      <c r="E156" s="23"/>
      <c r="F156" s="23"/>
      <c r="G156" s="22"/>
      <c r="H156" s="22"/>
      <c r="I156" s="5"/>
      <c r="J156" s="5"/>
      <c r="K156" s="5"/>
      <c r="L156" s="5"/>
      <c r="M156" s="5"/>
      <c r="N156" s="5"/>
      <c r="O156" s="5"/>
      <c r="P156" s="5"/>
      <c r="Q156" s="5"/>
      <c r="R156" s="5"/>
      <c r="S156" s="5"/>
      <c r="T156" s="5"/>
      <c r="U156" s="265"/>
    </row>
    <row r="157" spans="1:21" ht="18">
      <c r="A157" s="22"/>
      <c r="B157" s="22"/>
      <c r="C157" s="23" t="s">
        <v>48</v>
      </c>
      <c r="D157" s="23"/>
      <c r="E157" s="23"/>
      <c r="F157" s="23"/>
      <c r="G157" s="22"/>
      <c r="H157" s="22"/>
      <c r="I157" s="5"/>
      <c r="J157" s="5"/>
      <c r="K157" s="5"/>
      <c r="L157" s="5"/>
      <c r="M157" s="5"/>
      <c r="N157" s="5"/>
      <c r="O157" s="5"/>
      <c r="P157" s="5"/>
      <c r="Q157" s="5"/>
      <c r="R157" s="5"/>
      <c r="S157" s="5"/>
      <c r="T157" s="5"/>
      <c r="U157" s="265"/>
    </row>
    <row r="158" spans="1:21" ht="18">
      <c r="A158" s="22"/>
      <c r="B158" s="22"/>
      <c r="C158" s="23" t="s">
        <v>62</v>
      </c>
      <c r="D158" s="22"/>
      <c r="E158" s="23"/>
      <c r="F158" s="23"/>
      <c r="G158" s="22"/>
      <c r="H158" s="22"/>
      <c r="I158" s="5"/>
      <c r="J158" s="5"/>
      <c r="K158" s="5"/>
      <c r="L158" s="5"/>
      <c r="M158" s="5"/>
      <c r="N158" s="5"/>
      <c r="O158" s="5"/>
      <c r="P158" s="5"/>
      <c r="Q158" s="5"/>
      <c r="R158" s="5"/>
      <c r="S158" s="5"/>
      <c r="T158" s="5"/>
      <c r="U158" s="265"/>
    </row>
    <row r="159" spans="1:21" ht="18">
      <c r="A159" s="22"/>
      <c r="B159" s="22"/>
      <c r="C159" s="23" t="s">
        <v>48</v>
      </c>
      <c r="D159" s="22"/>
      <c r="E159" s="23"/>
      <c r="F159" s="23"/>
      <c r="G159" s="22"/>
      <c r="H159" s="22"/>
      <c r="I159" s="5"/>
      <c r="J159" s="5"/>
      <c r="K159" s="5"/>
      <c r="L159" s="5"/>
      <c r="M159" s="5"/>
      <c r="N159" s="5"/>
      <c r="O159" s="5"/>
      <c r="P159" s="5"/>
      <c r="Q159" s="5"/>
      <c r="R159" s="5"/>
      <c r="S159" s="5"/>
      <c r="T159" s="5"/>
      <c r="U159" s="265"/>
    </row>
    <row r="160" spans="1:21" ht="18">
      <c r="A160" s="22"/>
      <c r="B160" s="22"/>
      <c r="C160" s="23" t="s">
        <v>63</v>
      </c>
      <c r="D160" s="22"/>
      <c r="E160" s="23"/>
      <c r="F160" s="23"/>
      <c r="G160" s="22"/>
      <c r="H160" s="22"/>
      <c r="I160" s="5"/>
      <c r="J160" s="5"/>
      <c r="K160" s="5"/>
      <c r="L160" s="5"/>
      <c r="M160" s="5"/>
      <c r="N160" s="5"/>
      <c r="O160" s="5"/>
      <c r="P160" s="5"/>
      <c r="Q160" s="5"/>
      <c r="R160" s="5"/>
      <c r="S160" s="5"/>
      <c r="T160" s="5"/>
      <c r="U160" s="265"/>
    </row>
    <row r="161" spans="1:21" ht="18">
      <c r="A161" s="22"/>
      <c r="B161" s="22"/>
      <c r="C161" s="23" t="s">
        <v>48</v>
      </c>
      <c r="D161" s="22"/>
      <c r="E161" s="23"/>
      <c r="F161" s="23"/>
      <c r="G161" s="22"/>
      <c r="H161" s="22"/>
      <c r="I161" s="5"/>
      <c r="J161" s="5"/>
      <c r="K161" s="5"/>
      <c r="L161" s="5"/>
      <c r="M161" s="5"/>
      <c r="N161" s="5"/>
      <c r="O161" s="5"/>
      <c r="P161" s="5"/>
      <c r="Q161" s="5"/>
      <c r="R161" s="5"/>
      <c r="S161" s="5"/>
      <c r="T161" s="5"/>
      <c r="U161" s="265"/>
    </row>
    <row r="162" spans="1:21" ht="18">
      <c r="A162" s="22"/>
      <c r="B162" s="22"/>
      <c r="C162" s="23" t="s">
        <v>64</v>
      </c>
      <c r="D162" s="23"/>
      <c r="E162" s="23"/>
      <c r="F162" s="23"/>
      <c r="G162" s="22"/>
      <c r="H162" s="22"/>
      <c r="I162" s="5"/>
      <c r="J162" s="5"/>
      <c r="K162" s="5"/>
      <c r="L162" s="5"/>
      <c r="M162" s="5"/>
      <c r="N162" s="5"/>
      <c r="O162" s="5"/>
      <c r="P162" s="5"/>
      <c r="Q162" s="5"/>
      <c r="R162" s="5"/>
      <c r="S162" s="5"/>
      <c r="T162" s="5"/>
      <c r="U162" s="265"/>
    </row>
    <row r="163" spans="1:21" ht="18">
      <c r="A163" s="22"/>
      <c r="B163" s="22"/>
      <c r="C163" s="23" t="s">
        <v>48</v>
      </c>
      <c r="D163" s="23"/>
      <c r="E163" s="23"/>
      <c r="F163" s="23"/>
      <c r="G163" s="22"/>
      <c r="H163" s="22"/>
      <c r="I163" s="5"/>
      <c r="J163" s="5"/>
      <c r="K163" s="5"/>
      <c r="L163" s="5"/>
      <c r="M163" s="5"/>
      <c r="N163" s="5"/>
      <c r="O163" s="5"/>
      <c r="P163" s="5"/>
      <c r="Q163" s="5"/>
      <c r="R163" s="5"/>
      <c r="S163" s="5"/>
      <c r="T163" s="5"/>
      <c r="U163" s="265"/>
    </row>
    <row r="164" spans="1:21" ht="18">
      <c r="A164" s="22"/>
      <c r="B164" s="22"/>
      <c r="C164" s="23" t="s">
        <v>65</v>
      </c>
      <c r="D164" s="23"/>
      <c r="E164" s="23"/>
      <c r="F164" s="23"/>
      <c r="G164" s="22"/>
      <c r="H164" s="22"/>
      <c r="I164" s="5"/>
      <c r="J164" s="5"/>
      <c r="K164" s="5"/>
      <c r="L164" s="5"/>
      <c r="M164" s="5"/>
      <c r="N164" s="5"/>
      <c r="O164" s="5"/>
      <c r="P164" s="5"/>
      <c r="Q164" s="5"/>
      <c r="R164" s="5"/>
      <c r="S164" s="5"/>
      <c r="T164" s="5"/>
      <c r="U164" s="265"/>
    </row>
    <row r="165" spans="1:21" ht="18">
      <c r="A165" s="22"/>
      <c r="B165" s="22"/>
      <c r="C165" s="23" t="s">
        <v>48</v>
      </c>
      <c r="D165" s="23"/>
      <c r="E165" s="23"/>
      <c r="F165" s="23"/>
      <c r="G165" s="22"/>
      <c r="H165" s="22"/>
      <c r="I165" s="5"/>
      <c r="J165" s="5"/>
      <c r="K165" s="5"/>
      <c r="L165" s="5"/>
      <c r="M165" s="5"/>
      <c r="N165" s="5"/>
      <c r="O165" s="5"/>
      <c r="P165" s="5"/>
      <c r="Q165" s="5"/>
      <c r="R165" s="5"/>
      <c r="S165" s="5"/>
      <c r="T165" s="5"/>
      <c r="U165" s="265"/>
    </row>
    <row r="166" spans="1:21" ht="18">
      <c r="A166" s="22"/>
      <c r="B166" s="22"/>
      <c r="C166" s="23" t="s">
        <v>55</v>
      </c>
      <c r="D166" s="23"/>
      <c r="E166" s="23"/>
      <c r="F166" s="23"/>
      <c r="G166" s="22"/>
      <c r="H166" s="22"/>
      <c r="I166" s="5"/>
      <c r="J166" s="5"/>
      <c r="K166" s="5"/>
      <c r="L166" s="5"/>
      <c r="M166" s="5"/>
      <c r="N166" s="5"/>
      <c r="O166" s="5"/>
      <c r="P166" s="5"/>
      <c r="Q166" s="5"/>
      <c r="R166" s="5"/>
      <c r="S166" s="5"/>
      <c r="T166" s="5"/>
      <c r="U166" s="265"/>
    </row>
    <row r="167" spans="1:21" ht="18">
      <c r="A167" s="22"/>
      <c r="B167" s="22"/>
      <c r="C167" s="23"/>
      <c r="D167" s="23"/>
      <c r="E167" s="23"/>
      <c r="F167" s="23"/>
      <c r="G167" s="22"/>
      <c r="H167" s="22"/>
      <c r="I167" s="5"/>
      <c r="J167" s="5"/>
      <c r="K167" s="5"/>
      <c r="L167" s="5"/>
      <c r="M167" s="5"/>
      <c r="N167" s="5"/>
      <c r="O167" s="5"/>
      <c r="P167" s="5"/>
      <c r="Q167" s="5"/>
      <c r="R167" s="5"/>
      <c r="S167" s="5"/>
      <c r="T167" s="5"/>
      <c r="U167" s="265"/>
    </row>
    <row r="168" spans="1:21" ht="18">
      <c r="A168" s="20"/>
      <c r="B168" s="20"/>
      <c r="C168" s="20"/>
      <c r="D168" s="24"/>
      <c r="E168" s="24"/>
      <c r="F168" s="24"/>
      <c r="G168" s="24"/>
      <c r="H168" s="20"/>
      <c r="I168" s="5"/>
      <c r="J168" s="5"/>
      <c r="K168" s="5"/>
      <c r="L168" s="5"/>
      <c r="M168" s="5"/>
      <c r="N168" s="5"/>
      <c r="O168" s="5"/>
      <c r="P168" s="5"/>
      <c r="Q168" s="5"/>
      <c r="R168" s="5"/>
      <c r="S168" s="5"/>
      <c r="T168" s="5"/>
      <c r="U168" s="265"/>
    </row>
    <row r="169" spans="1:21" ht="15">
      <c r="A169" s="5"/>
      <c r="B169" s="5"/>
      <c r="C169" s="5"/>
      <c r="D169" s="5"/>
      <c r="E169" s="5"/>
      <c r="F169" s="5"/>
      <c r="G169" s="5"/>
      <c r="H169" s="5"/>
      <c r="I169" s="5"/>
      <c r="J169" s="5"/>
      <c r="K169" s="5"/>
      <c r="L169" s="5"/>
      <c r="M169" s="5"/>
      <c r="N169" s="5"/>
      <c r="O169" s="5"/>
      <c r="P169" s="5"/>
      <c r="Q169" s="5"/>
      <c r="R169" s="5"/>
      <c r="S169" s="5"/>
      <c r="T169" s="5"/>
      <c r="U169" s="265"/>
    </row>
  </sheetData>
  <sheetProtection/>
  <mergeCells count="10">
    <mergeCell ref="A61:S61"/>
    <mergeCell ref="F51:R51"/>
    <mergeCell ref="A3:S3"/>
    <mergeCell ref="A4:S4"/>
    <mergeCell ref="C35:D35"/>
    <mergeCell ref="C34:D34"/>
    <mergeCell ref="J21:L21"/>
    <mergeCell ref="D19:M19"/>
    <mergeCell ref="A6:S6"/>
    <mergeCell ref="A23:S23"/>
  </mergeCells>
  <printOptions/>
  <pageMargins left="0.95" right="0.55" top="0.25" bottom="0.25" header="0" footer="0"/>
  <pageSetup horizontalDpi="600" verticalDpi="600" orientation="portrait" scale="38" r:id="rId1"/>
  <rowBreaks count="1" manualBreakCount="1">
    <brk id="81" max="19" man="1"/>
  </rowBreaks>
</worksheet>
</file>

<file path=xl/worksheets/sheet10.xml><?xml version="1.0" encoding="utf-8"?>
<worksheet xmlns="http://schemas.openxmlformats.org/spreadsheetml/2006/main" xmlns:r="http://schemas.openxmlformats.org/officeDocument/2006/relationships">
  <sheetPr>
    <pageSetUpPr fitToPage="1"/>
  </sheetPr>
  <dimension ref="A1:L70"/>
  <sheetViews>
    <sheetView showGridLines="0" zoomScale="55" zoomScaleNormal="55" zoomScaleSheetLayoutView="55" zoomScalePageLayoutView="0" workbookViewId="0" topLeftCell="A1">
      <selection activeCell="A1" sqref="A1"/>
    </sheetView>
  </sheetViews>
  <sheetFormatPr defaultColWidth="8.6640625" defaultRowHeight="15"/>
  <cols>
    <col min="1" max="1" width="37.77734375" style="992" customWidth="1"/>
    <col min="2" max="2" width="39.3359375" style="992" customWidth="1"/>
    <col min="3" max="3" width="45.77734375" style="992" customWidth="1"/>
    <col min="4" max="4" width="16.77734375" style="992" customWidth="1"/>
    <col min="5" max="5" width="19.21484375" style="992" customWidth="1"/>
    <col min="6" max="6" width="18.6640625" style="992" customWidth="1"/>
    <col min="7" max="7" width="20.6640625" style="992" customWidth="1"/>
    <col min="8" max="8" width="2.88671875" style="992" customWidth="1"/>
    <col min="9" max="9" width="13.88671875" style="992" customWidth="1"/>
    <col min="10" max="10" width="12.6640625" style="992" customWidth="1"/>
    <col min="11" max="11" width="1.66796875" style="992" customWidth="1"/>
    <col min="12" max="16384" width="8.6640625" style="992" customWidth="1"/>
  </cols>
  <sheetData>
    <row r="1" spans="1:10" ht="18" customHeight="1">
      <c r="A1" s="1"/>
      <c r="B1" s="993"/>
      <c r="C1" s="993"/>
      <c r="D1" s="993"/>
      <c r="E1" s="993"/>
      <c r="F1" s="994"/>
      <c r="G1" s="994"/>
      <c r="H1" s="994"/>
      <c r="I1" s="995"/>
      <c r="J1" s="995"/>
    </row>
    <row r="2" spans="1:10" ht="24" customHeight="1">
      <c r="A2" s="1833" t="str">
        <f>CORPORATION</f>
        <v>Entrez le nom de la société ici</v>
      </c>
      <c r="B2" s="1821"/>
      <c r="C2" s="1821"/>
      <c r="D2" s="1821"/>
      <c r="E2" s="1821"/>
      <c r="F2" s="1821"/>
      <c r="G2" s="1821"/>
      <c r="H2" s="1821"/>
      <c r="I2" s="1821"/>
      <c r="J2" s="1821"/>
    </row>
    <row r="3" spans="1:10" ht="24" customHeight="1">
      <c r="A3" s="1834" t="s">
        <v>729</v>
      </c>
      <c r="B3" s="1835"/>
      <c r="C3" s="1835"/>
      <c r="D3" s="1835"/>
      <c r="E3" s="1835"/>
      <c r="F3" s="1835"/>
      <c r="G3" s="1835"/>
      <c r="H3" s="1835"/>
      <c r="I3" s="1835"/>
      <c r="J3" s="1835"/>
    </row>
    <row r="4" spans="1:10" ht="24" customHeight="1">
      <c r="A4" s="1834" t="s">
        <v>308</v>
      </c>
      <c r="B4" s="1821"/>
      <c r="C4" s="1821"/>
      <c r="D4" s="1821"/>
      <c r="E4" s="1821"/>
      <c r="F4" s="1821"/>
      <c r="G4" s="1821"/>
      <c r="H4" s="1821"/>
      <c r="I4" s="1821"/>
      <c r="J4" s="1821"/>
    </row>
    <row r="5" spans="1:10" ht="24" customHeight="1">
      <c r="A5" s="1839" t="s">
        <v>126</v>
      </c>
      <c r="B5" s="1840"/>
      <c r="C5" s="1840"/>
      <c r="D5" s="1840"/>
      <c r="E5" s="1840"/>
      <c r="F5" s="1840"/>
      <c r="G5" s="1840"/>
      <c r="H5" s="1840"/>
      <c r="I5" s="1840"/>
      <c r="J5" s="1840"/>
    </row>
    <row r="6" spans="1:10" ht="24" customHeight="1">
      <c r="A6" s="1836" t="str">
        <f>PERIOD</f>
        <v>Entrez le trimestre ici</v>
      </c>
      <c r="B6" s="1837"/>
      <c r="C6" s="1837"/>
      <c r="D6" s="1837"/>
      <c r="E6" s="1837"/>
      <c r="F6" s="1837"/>
      <c r="G6" s="1837"/>
      <c r="H6" s="1837"/>
      <c r="I6" s="1837"/>
      <c r="J6" s="1837"/>
    </row>
    <row r="7" spans="1:10" ht="24" customHeight="1">
      <c r="A7" s="1854" t="s">
        <v>1063</v>
      </c>
      <c r="B7" s="1855"/>
      <c r="C7" s="1855"/>
      <c r="D7" s="1855"/>
      <c r="E7" s="1855"/>
      <c r="F7" s="1855"/>
      <c r="G7" s="1855"/>
      <c r="H7" s="1855"/>
      <c r="I7" s="1855"/>
      <c r="J7" s="1855"/>
    </row>
    <row r="8" spans="1:10" ht="24" customHeight="1">
      <c r="A8" s="1820" t="s">
        <v>334</v>
      </c>
      <c r="B8" s="1821"/>
      <c r="C8" s="1821"/>
      <c r="D8" s="1821"/>
      <c r="E8" s="1821"/>
      <c r="F8" s="1821"/>
      <c r="G8" s="1821"/>
      <c r="H8" s="1821"/>
      <c r="I8" s="1821"/>
      <c r="J8" s="1821"/>
    </row>
    <row r="10" spans="1:7" ht="15">
      <c r="A10" s="999"/>
      <c r="B10" s="999"/>
      <c r="C10" s="999"/>
      <c r="D10" s="999"/>
      <c r="E10" s="999"/>
      <c r="F10" s="999"/>
      <c r="G10" s="999"/>
    </row>
    <row r="11" spans="1:7" ht="15">
      <c r="A11" s="999"/>
      <c r="B11" s="999"/>
      <c r="C11" s="999"/>
      <c r="D11" s="999"/>
      <c r="E11" s="999"/>
      <c r="F11" s="999"/>
      <c r="G11" s="999"/>
    </row>
    <row r="12" spans="1:10" ht="39" customHeight="1">
      <c r="A12" s="1641" t="s">
        <v>137</v>
      </c>
      <c r="B12" s="1138"/>
      <c r="C12" s="1138"/>
      <c r="D12" s="1845" t="s">
        <v>1032</v>
      </c>
      <c r="E12" s="1846"/>
      <c r="F12" s="1827" t="s">
        <v>1033</v>
      </c>
      <c r="G12" s="1829" t="s">
        <v>129</v>
      </c>
      <c r="H12" s="996"/>
      <c r="I12" s="996"/>
      <c r="J12" s="996"/>
    </row>
    <row r="13" spans="1:10" ht="26.25">
      <c r="A13" s="1641"/>
      <c r="B13" s="1138"/>
      <c r="C13" s="1138"/>
      <c r="D13" s="1555" t="s">
        <v>1034</v>
      </c>
      <c r="E13" s="1555" t="s">
        <v>1035</v>
      </c>
      <c r="F13" s="1828"/>
      <c r="G13" s="1830"/>
      <c r="H13" s="996"/>
      <c r="I13" s="996"/>
      <c r="J13" s="996"/>
    </row>
    <row r="14" spans="1:10" ht="20.25">
      <c r="A14" s="1642" t="s">
        <v>1127</v>
      </c>
      <c r="B14" s="1511"/>
      <c r="C14" s="1511"/>
      <c r="D14" s="1643">
        <f>'CC2B2'!D15</f>
        <v>0</v>
      </c>
      <c r="E14" s="1643">
        <f>'CC2B2'!E15</f>
        <v>0</v>
      </c>
      <c r="F14" s="1643">
        <f>'CC2B2'!F15</f>
        <v>0</v>
      </c>
      <c r="G14" s="1644">
        <f>SUM(D14:F14)</f>
        <v>0</v>
      </c>
      <c r="H14" s="996"/>
      <c r="I14" s="996"/>
      <c r="J14" s="996"/>
    </row>
    <row r="15" spans="1:10" ht="20.25">
      <c r="A15" s="1642" t="s">
        <v>1093</v>
      </c>
      <c r="B15" s="1511"/>
      <c r="C15" s="1511"/>
      <c r="D15" s="1623">
        <f>'CC2B2'!D17</f>
        <v>0</v>
      </c>
      <c r="E15" s="1623">
        <f>'CC2B2'!E17</f>
        <v>0</v>
      </c>
      <c r="F15" s="1623">
        <f>'CC2B2'!F17</f>
        <v>0</v>
      </c>
      <c r="G15" s="1645">
        <f aca="true" t="shared" si="0" ref="G15:G25">SUM(D15:F15)</f>
        <v>0</v>
      </c>
      <c r="H15" s="996"/>
      <c r="I15" s="996"/>
      <c r="J15" s="996"/>
    </row>
    <row r="16" spans="1:10" ht="20.25">
      <c r="A16" s="1646" t="s">
        <v>730</v>
      </c>
      <c r="B16" s="1514"/>
      <c r="C16" s="1514"/>
      <c r="D16" s="1647"/>
      <c r="E16" s="1647"/>
      <c r="F16" s="1647"/>
      <c r="G16" s="1645">
        <f t="shared" si="0"/>
        <v>0</v>
      </c>
      <c r="H16" s="996"/>
      <c r="I16" s="996"/>
      <c r="J16" s="996"/>
    </row>
    <row r="17" spans="1:10" ht="20.25">
      <c r="A17" s="1642" t="s">
        <v>1094</v>
      </c>
      <c r="B17" s="1648"/>
      <c r="C17" s="1648"/>
      <c r="D17" s="1647">
        <f>'CC2B2'!D23</f>
        <v>0</v>
      </c>
      <c r="E17" s="1647">
        <f>'CC2B2'!E23</f>
        <v>0</v>
      </c>
      <c r="F17" s="1647">
        <f>'CC2B2'!F23</f>
        <v>0</v>
      </c>
      <c r="G17" s="1645">
        <f t="shared" si="0"/>
        <v>0</v>
      </c>
      <c r="H17" s="996"/>
      <c r="I17" s="996"/>
      <c r="J17" s="996"/>
    </row>
    <row r="18" spans="1:10" ht="20.25">
      <c r="A18" s="1646" t="s">
        <v>1095</v>
      </c>
      <c r="B18" s="1514"/>
      <c r="C18" s="1514"/>
      <c r="D18" s="1647">
        <f>'CC2B2'!D24</f>
        <v>0</v>
      </c>
      <c r="E18" s="1647">
        <f>'CC2B2'!E24</f>
        <v>0</v>
      </c>
      <c r="F18" s="1647">
        <f>'CC2B2'!F24</f>
        <v>0</v>
      </c>
      <c r="G18" s="1643">
        <f t="shared" si="0"/>
        <v>0</v>
      </c>
      <c r="H18" s="996"/>
      <c r="I18" s="996"/>
      <c r="J18" s="996"/>
    </row>
    <row r="19" spans="1:10" ht="20.25">
      <c r="A19" s="1646" t="s">
        <v>1096</v>
      </c>
      <c r="B19" s="1514"/>
      <c r="C19" s="1514"/>
      <c r="D19" s="1647">
        <f>'CC2B2'!D25</f>
        <v>0</v>
      </c>
      <c r="E19" s="1647">
        <f>'CC2B2'!E25</f>
        <v>0</v>
      </c>
      <c r="F19" s="1647">
        <f>'CC2B2'!F25</f>
        <v>0</v>
      </c>
      <c r="G19" s="1645">
        <f t="shared" si="0"/>
        <v>0</v>
      </c>
      <c r="H19" s="996"/>
      <c r="I19" s="996"/>
      <c r="J19" s="996"/>
    </row>
    <row r="20" spans="1:10" ht="20.25">
      <c r="A20" s="1646" t="s">
        <v>731</v>
      </c>
      <c r="B20" s="1514"/>
      <c r="C20" s="1514"/>
      <c r="D20" s="1647"/>
      <c r="E20" s="1647"/>
      <c r="F20" s="1647"/>
      <c r="G20" s="1645">
        <f t="shared" si="0"/>
        <v>0</v>
      </c>
      <c r="H20" s="996"/>
      <c r="I20" s="996"/>
      <c r="J20" s="996"/>
    </row>
    <row r="21" spans="1:10" ht="20.25">
      <c r="A21" s="1646" t="s">
        <v>783</v>
      </c>
      <c r="B21" s="1514"/>
      <c r="C21" s="1514"/>
      <c r="D21" s="1647"/>
      <c r="E21" s="1647"/>
      <c r="F21" s="1647"/>
      <c r="G21" s="1645">
        <f t="shared" si="0"/>
        <v>0</v>
      </c>
      <c r="H21" s="996"/>
      <c r="I21" s="996"/>
      <c r="J21" s="996"/>
    </row>
    <row r="22" spans="1:10" ht="20.25">
      <c r="A22" s="1626" t="s">
        <v>1097</v>
      </c>
      <c r="B22" s="1514"/>
      <c r="C22" s="1556"/>
      <c r="D22" s="1647"/>
      <c r="E22" s="1647"/>
      <c r="F22" s="1647"/>
      <c r="G22" s="1645">
        <f t="shared" si="0"/>
        <v>0</v>
      </c>
      <c r="H22" s="996"/>
      <c r="I22" s="996"/>
      <c r="J22" s="996"/>
    </row>
    <row r="23" spans="1:10" ht="20.25">
      <c r="A23" s="1626" t="s">
        <v>1057</v>
      </c>
      <c r="B23" s="1514"/>
      <c r="C23" s="1556"/>
      <c r="D23" s="1647"/>
      <c r="E23" s="1647"/>
      <c r="F23" s="1647"/>
      <c r="G23" s="1645">
        <f t="shared" si="0"/>
        <v>0</v>
      </c>
      <c r="H23" s="996"/>
      <c r="I23" s="996"/>
      <c r="J23" s="996"/>
    </row>
    <row r="24" spans="1:10" ht="20.25">
      <c r="A24" s="1626" t="s">
        <v>1098</v>
      </c>
      <c r="B24" s="1514"/>
      <c r="C24" s="1556"/>
      <c r="D24" s="1647"/>
      <c r="E24" s="1647"/>
      <c r="F24" s="1647"/>
      <c r="G24" s="1645">
        <f t="shared" si="0"/>
        <v>0</v>
      </c>
      <c r="H24" s="996"/>
      <c r="I24" s="996"/>
      <c r="J24" s="996"/>
    </row>
    <row r="25" spans="1:10" ht="20.25">
      <c r="A25" s="1646" t="s">
        <v>732</v>
      </c>
      <c r="B25" s="1514"/>
      <c r="C25" s="1514"/>
      <c r="D25" s="1647"/>
      <c r="E25" s="1647"/>
      <c r="F25" s="1647"/>
      <c r="G25" s="1645">
        <f t="shared" si="0"/>
        <v>0</v>
      </c>
      <c r="H25" s="996"/>
      <c r="I25" s="996"/>
      <c r="J25" s="996"/>
    </row>
    <row r="26" spans="1:10" ht="20.25">
      <c r="A26" s="1138" t="s">
        <v>733</v>
      </c>
      <c r="B26" s="1514"/>
      <c r="C26" s="1514"/>
      <c r="D26" s="1630">
        <f>SUM(D14:D25)</f>
        <v>0</v>
      </c>
      <c r="E26" s="1630">
        <f>SUM(E14:E25)</f>
        <v>0</v>
      </c>
      <c r="F26" s="1630">
        <f>SUM(F14:F25)</f>
        <v>0</v>
      </c>
      <c r="G26" s="1630">
        <f>SUM(G14:G25)</f>
        <v>0</v>
      </c>
      <c r="H26" s="996"/>
      <c r="I26" s="996"/>
      <c r="J26" s="996"/>
    </row>
    <row r="27" spans="1:10" ht="20.25">
      <c r="A27" s="1138" t="s">
        <v>734</v>
      </c>
      <c r="B27" s="1649"/>
      <c r="C27" s="1649"/>
      <c r="D27" s="1509"/>
      <c r="E27" s="1509"/>
      <c r="F27" s="1509"/>
      <c r="G27" s="1643">
        <f>SUM(D27:F27)</f>
        <v>0</v>
      </c>
      <c r="H27" s="996"/>
      <c r="I27" s="996"/>
      <c r="J27" s="996"/>
    </row>
    <row r="28" spans="1:10" ht="20.25">
      <c r="A28" s="1138" t="s">
        <v>735</v>
      </c>
      <c r="B28" s="1649"/>
      <c r="C28" s="1649"/>
      <c r="D28" s="1509"/>
      <c r="E28" s="1509"/>
      <c r="F28" s="1509"/>
      <c r="G28" s="1645">
        <f>SUM(D28:F28)</f>
        <v>0</v>
      </c>
      <c r="H28" s="996"/>
      <c r="I28" s="996"/>
      <c r="J28" s="996"/>
    </row>
    <row r="29" spans="1:10" ht="23.25">
      <c r="A29" s="1548" t="s">
        <v>736</v>
      </c>
      <c r="B29" s="1649"/>
      <c r="C29" s="1649"/>
      <c r="D29" s="1630">
        <f>SUM(D26:D28)</f>
        <v>0</v>
      </c>
      <c r="E29" s="1630">
        <f>SUM(E26:E28)</f>
        <v>0</v>
      </c>
      <c r="F29" s="1630">
        <f>SUM(F26:F28)</f>
        <v>0</v>
      </c>
      <c r="G29" s="1630">
        <f>SUM(G26:G28)</f>
        <v>0</v>
      </c>
      <c r="H29" s="996"/>
      <c r="I29" s="49">
        <f>CC3_T1-CC2B3_T1</f>
        <v>0</v>
      </c>
      <c r="J29" s="10" t="s">
        <v>158</v>
      </c>
    </row>
    <row r="30" spans="1:10" ht="35.25" customHeight="1">
      <c r="A30" s="1548"/>
      <c r="B30" s="1649"/>
      <c r="C30" s="1649"/>
      <c r="D30" s="1502"/>
      <c r="E30" s="1502"/>
      <c r="F30" s="1502"/>
      <c r="G30" s="1502"/>
      <c r="H30" s="996"/>
      <c r="I30" s="996"/>
      <c r="J30" s="996"/>
    </row>
    <row r="31" spans="1:10" ht="20.25">
      <c r="A31" s="1646" t="s">
        <v>1099</v>
      </c>
      <c r="B31" s="1514"/>
      <c r="C31" s="1514"/>
      <c r="D31" s="1509">
        <f>'CC2B2'!D19</f>
        <v>0</v>
      </c>
      <c r="E31" s="1509">
        <f>'CC2B2'!E19</f>
        <v>0</v>
      </c>
      <c r="F31" s="1509">
        <f>'CC2B2'!F19</f>
        <v>0</v>
      </c>
      <c r="G31" s="1509">
        <f>SUM(D31:F31)</f>
        <v>0</v>
      </c>
      <c r="H31" s="996"/>
      <c r="I31" s="996"/>
      <c r="J31" s="996"/>
    </row>
    <row r="32" spans="1:10" ht="20.25">
      <c r="A32" s="1646" t="s">
        <v>1100</v>
      </c>
      <c r="B32" s="1514"/>
      <c r="C32" s="1514"/>
      <c r="D32" s="1509">
        <f>-'CC2B2'!D35</f>
        <v>0</v>
      </c>
      <c r="E32" s="1656" t="s">
        <v>150</v>
      </c>
      <c r="F32" s="1656" t="s">
        <v>150</v>
      </c>
      <c r="G32" s="1509">
        <f>SUM(D32:F32)</f>
        <v>0</v>
      </c>
      <c r="H32" s="996"/>
      <c r="I32" s="996"/>
      <c r="J32" s="996"/>
    </row>
    <row r="33" spans="1:10" ht="23.25">
      <c r="A33" s="1548" t="s">
        <v>737</v>
      </c>
      <c r="B33" s="1514"/>
      <c r="C33" s="1514"/>
      <c r="D33" s="1630">
        <f>SUM(D31:D32)</f>
        <v>0</v>
      </c>
      <c r="E33" s="1630">
        <f>SUM(E31:E32)</f>
        <v>0</v>
      </c>
      <c r="F33" s="1630">
        <f>SUM(F31:F32)</f>
        <v>0</v>
      </c>
      <c r="G33" s="1630">
        <f>SUM(G31:G32)</f>
        <v>0</v>
      </c>
      <c r="H33" s="996"/>
      <c r="I33" s="49">
        <f>+CC3_T3-CC2B3_T2</f>
        <v>0</v>
      </c>
      <c r="J33" s="10" t="s">
        <v>158</v>
      </c>
    </row>
    <row r="34" spans="1:10" ht="36.75" customHeight="1">
      <c r="A34" s="1548"/>
      <c r="B34" s="1514"/>
      <c r="C34" s="1514"/>
      <c r="D34" s="1502"/>
      <c r="E34" s="1502"/>
      <c r="F34" s="1502"/>
      <c r="G34" s="1502"/>
      <c r="H34" s="996"/>
      <c r="I34" s="996"/>
      <c r="J34" s="996"/>
    </row>
    <row r="35" spans="1:12" ht="24" thickBot="1">
      <c r="A35" s="1548" t="s">
        <v>1101</v>
      </c>
      <c r="B35" s="1514"/>
      <c r="C35" s="1514"/>
      <c r="D35" s="1650">
        <f>+D29+D33</f>
        <v>0</v>
      </c>
      <c r="E35" s="1650">
        <f>+E29+E33</f>
        <v>0</v>
      </c>
      <c r="F35" s="1650">
        <f>+F29+F33</f>
        <v>0</v>
      </c>
      <c r="G35" s="1650">
        <f>+G29+G33</f>
        <v>0</v>
      </c>
      <c r="H35" s="996"/>
      <c r="I35" s="996"/>
      <c r="J35" s="996"/>
      <c r="K35" s="996"/>
      <c r="L35" s="996"/>
    </row>
    <row r="36" spans="1:12" ht="24.75" customHeight="1" thickBot="1" thickTop="1">
      <c r="A36" s="1651"/>
      <c r="B36" s="1566"/>
      <c r="C36" s="1566"/>
      <c r="D36" s="1652"/>
      <c r="E36" s="1652"/>
      <c r="F36" s="1652"/>
      <c r="G36" s="1652"/>
      <c r="H36" s="996"/>
      <c r="I36" s="996"/>
      <c r="J36" s="996"/>
      <c r="K36" s="996"/>
      <c r="L36" s="996"/>
    </row>
    <row r="37" spans="1:12" ht="21" thickTop="1">
      <c r="A37" s="1653"/>
      <c r="B37" s="1654"/>
      <c r="C37" s="1654"/>
      <c r="D37" s="1655"/>
      <c r="E37" s="1655"/>
      <c r="F37" s="1655"/>
      <c r="G37" s="1655"/>
      <c r="H37" s="996"/>
      <c r="I37" s="996"/>
      <c r="J37" s="996"/>
      <c r="K37" s="996"/>
      <c r="L37" s="996"/>
    </row>
    <row r="38" spans="1:12" ht="20.25">
      <c r="A38" s="1653"/>
      <c r="B38" s="1654"/>
      <c r="C38" s="1654"/>
      <c r="D38" s="1655"/>
      <c r="E38" s="1655"/>
      <c r="F38" s="1655"/>
      <c r="G38" s="1655"/>
      <c r="H38" s="996"/>
      <c r="I38" s="996"/>
      <c r="J38" s="996"/>
      <c r="K38" s="996"/>
      <c r="L38" s="996"/>
    </row>
    <row r="39" spans="1:12" ht="20.25">
      <c r="A39" s="1006"/>
      <c r="B39" s="1006"/>
      <c r="C39" s="1006"/>
      <c r="H39" s="996"/>
      <c r="I39" s="996"/>
      <c r="J39" s="996"/>
      <c r="K39" s="996"/>
      <c r="L39" s="996"/>
    </row>
    <row r="40" spans="1:12" ht="20.25">
      <c r="A40" s="1006"/>
      <c r="B40" s="1006"/>
      <c r="C40" s="1006"/>
      <c r="D40" s="1006"/>
      <c r="E40" s="1006"/>
      <c r="F40" s="1006"/>
      <c r="G40" s="1006"/>
      <c r="H40" s="996"/>
      <c r="I40" s="996"/>
      <c r="J40" s="996"/>
      <c r="K40" s="996"/>
      <c r="L40" s="996"/>
    </row>
    <row r="41" spans="8:12" ht="20.25">
      <c r="H41" s="996"/>
      <c r="I41" s="996"/>
      <c r="J41" s="996"/>
      <c r="K41" s="996"/>
      <c r="L41" s="996"/>
    </row>
    <row r="42" spans="8:12" ht="20.25">
      <c r="H42" s="996"/>
      <c r="I42" s="996"/>
      <c r="J42" s="996"/>
      <c r="K42" s="996"/>
      <c r="L42" s="996"/>
    </row>
    <row r="43" spans="8:12" ht="20.25">
      <c r="H43" s="996"/>
      <c r="I43" s="996"/>
      <c r="J43" s="996"/>
      <c r="K43" s="996"/>
      <c r="L43" s="996"/>
    </row>
    <row r="44" spans="8:12" ht="20.25">
      <c r="H44" s="996"/>
      <c r="I44" s="996"/>
      <c r="J44" s="996"/>
      <c r="K44" s="996"/>
      <c r="L44" s="996"/>
    </row>
    <row r="45" spans="8:12" ht="20.25">
      <c r="H45" s="996"/>
      <c r="I45" s="996"/>
      <c r="J45" s="996"/>
      <c r="K45" s="996"/>
      <c r="L45" s="996"/>
    </row>
    <row r="46" ht="20.25">
      <c r="A46" s="1002"/>
    </row>
    <row r="47" ht="20.25">
      <c r="A47" s="1003"/>
    </row>
    <row r="60" ht="20.25">
      <c r="A60" s="1003"/>
    </row>
    <row r="61" ht="20.25">
      <c r="A61" s="1004"/>
    </row>
    <row r="62" ht="20.25">
      <c r="A62" s="1003"/>
    </row>
    <row r="63" ht="20.25">
      <c r="A63" s="1003"/>
    </row>
    <row r="64" ht="20.25">
      <c r="A64" s="1005"/>
    </row>
    <row r="70" ht="20.25">
      <c r="A70" s="1006"/>
    </row>
  </sheetData>
  <sheetProtection/>
  <mergeCells count="10">
    <mergeCell ref="F12:F13"/>
    <mergeCell ref="G12:G13"/>
    <mergeCell ref="D12:E12"/>
    <mergeCell ref="A8:J8"/>
    <mergeCell ref="A2:J2"/>
    <mergeCell ref="A3:J3"/>
    <mergeCell ref="A4:J4"/>
    <mergeCell ref="A6:J6"/>
    <mergeCell ref="A5:J5"/>
    <mergeCell ref="A7:J7"/>
  </mergeCells>
  <printOptions/>
  <pageMargins left="0.35433070866141736" right="0.35433070866141736" top="0.34" bottom="0.31" header="0.31496062992125984" footer="0.31496062992125984"/>
  <pageSetup fitToHeight="1" fitToWidth="1" horizontalDpi="600" verticalDpi="600" orientation="portrait" scale="45" r:id="rId1"/>
  <ignoredErrors>
    <ignoredError sqref="F29:G29 G31:G33 F33 F35:G35 D35 D33 D29" unlocked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IU93"/>
  <sheetViews>
    <sheetView showGridLines="0" zoomScale="55" zoomScaleNormal="55" zoomScalePageLayoutView="0" workbookViewId="0" topLeftCell="A1">
      <selection activeCell="A1" sqref="A1"/>
    </sheetView>
  </sheetViews>
  <sheetFormatPr defaultColWidth="9.6640625" defaultRowHeight="15"/>
  <cols>
    <col min="1" max="1" width="18.77734375" style="992" customWidth="1"/>
    <col min="2" max="2" width="54.3359375" style="992" customWidth="1"/>
    <col min="3" max="7" width="21.88671875" style="992" customWidth="1"/>
    <col min="8" max="8" width="21.5546875" style="992" customWidth="1"/>
    <col min="9" max="9" width="2.6640625" style="992" customWidth="1"/>
    <col min="10" max="10" width="10.99609375" style="992" customWidth="1"/>
    <col min="11" max="16384" width="9.6640625" style="992" customWidth="1"/>
  </cols>
  <sheetData>
    <row r="1" spans="2:6" ht="18">
      <c r="B1" s="993"/>
      <c r="C1" s="993"/>
      <c r="D1" s="994"/>
      <c r="E1" s="994"/>
      <c r="F1" s="994"/>
    </row>
    <row r="2" spans="1:8" ht="20.25" customHeight="1">
      <c r="A2" s="1833" t="str">
        <f>CORPORATION</f>
        <v>Entrez le nom de la société ici</v>
      </c>
      <c r="B2" s="1878"/>
      <c r="C2" s="1878"/>
      <c r="D2" s="1878"/>
      <c r="E2" s="1878"/>
      <c r="F2" s="1878"/>
      <c r="G2" s="1878"/>
      <c r="H2" s="1878"/>
    </row>
    <row r="3" spans="1:8" ht="20.25" customHeight="1">
      <c r="A3" s="1834" t="s">
        <v>738</v>
      </c>
      <c r="B3" s="1879"/>
      <c r="C3" s="1879"/>
      <c r="D3" s="1879"/>
      <c r="E3" s="1879"/>
      <c r="F3" s="1879"/>
      <c r="G3" s="1879"/>
      <c r="H3" s="1879"/>
    </row>
    <row r="4" spans="1:9" ht="20.25" customHeight="1">
      <c r="A4" s="1834" t="s">
        <v>308</v>
      </c>
      <c r="B4" s="1821"/>
      <c r="C4" s="1821"/>
      <c r="D4" s="1821"/>
      <c r="E4" s="1821"/>
      <c r="F4" s="1821"/>
      <c r="G4" s="1821"/>
      <c r="H4" s="1821"/>
      <c r="I4" s="1821"/>
    </row>
    <row r="5" spans="1:9" ht="20.25" customHeight="1">
      <c r="A5" s="1839" t="s">
        <v>1062</v>
      </c>
      <c r="B5" s="1840"/>
      <c r="C5" s="1840"/>
      <c r="D5" s="1840"/>
      <c r="E5" s="1840"/>
      <c r="F5" s="1840"/>
      <c r="G5" s="1840"/>
      <c r="H5" s="1840"/>
      <c r="I5" s="1840"/>
    </row>
    <row r="6" spans="1:9" ht="20.25" customHeight="1">
      <c r="A6" s="1836" t="str">
        <f>PERIOD</f>
        <v>Entrez le trimestre ici</v>
      </c>
      <c r="B6" s="1837"/>
      <c r="C6" s="1837"/>
      <c r="D6" s="1837"/>
      <c r="E6" s="1837"/>
      <c r="F6" s="1837"/>
      <c r="G6" s="1837"/>
      <c r="H6" s="1837"/>
      <c r="I6" s="1837"/>
    </row>
    <row r="7" spans="1:9" ht="20.25" customHeight="1">
      <c r="A7" s="1854" t="s">
        <v>1063</v>
      </c>
      <c r="B7" s="1854"/>
      <c r="C7" s="1854"/>
      <c r="D7" s="1854"/>
      <c r="E7" s="1854"/>
      <c r="F7" s="1854"/>
      <c r="G7" s="1854"/>
      <c r="H7" s="1854"/>
      <c r="I7" s="1854"/>
    </row>
    <row r="8" spans="1:9" ht="20.25" customHeight="1">
      <c r="A8" s="1880" t="s">
        <v>334</v>
      </c>
      <c r="B8" s="1881"/>
      <c r="C8" s="1881"/>
      <c r="D8" s="1881"/>
      <c r="E8" s="1881"/>
      <c r="F8" s="1881"/>
      <c r="G8" s="1881"/>
      <c r="H8" s="1881"/>
      <c r="I8" s="1881"/>
    </row>
    <row r="9" spans="1:9" ht="20.25">
      <c r="A9" s="1515"/>
      <c r="B9" s="1491"/>
      <c r="C9" s="1491"/>
      <c r="D9" s="1491"/>
      <c r="E9" s="1491"/>
      <c r="F9" s="1491"/>
      <c r="G9" s="1"/>
      <c r="H9" s="1"/>
      <c r="I9" s="1"/>
    </row>
    <row r="10" spans="1:9" s="1011" customFormat="1" ht="26.25">
      <c r="A10" s="1508" t="s">
        <v>763</v>
      </c>
      <c r="B10" s="1"/>
      <c r="C10" s="1"/>
      <c r="D10" s="1"/>
      <c r="E10" s="1"/>
      <c r="F10" s="1"/>
      <c r="G10" s="1"/>
      <c r="H10" s="1"/>
      <c r="I10" s="1"/>
    </row>
    <row r="11" spans="1:9" s="1011" customFormat="1" ht="26.25">
      <c r="A11" s="1508"/>
      <c r="B11" s="1"/>
      <c r="C11" s="1"/>
      <c r="D11" s="1"/>
      <c r="E11" s="1"/>
      <c r="F11" s="1"/>
      <c r="G11" s="1"/>
      <c r="H11" s="1"/>
      <c r="I11" s="1"/>
    </row>
    <row r="12" spans="1:9" s="1011" customFormat="1" ht="20.25" customHeight="1">
      <c r="A12" s="1657" t="s">
        <v>1102</v>
      </c>
      <c r="B12" s="646"/>
      <c r="C12" s="646"/>
      <c r="D12" s="646"/>
      <c r="E12" s="646"/>
      <c r="F12" s="646"/>
      <c r="G12" s="646"/>
      <c r="H12" s="1"/>
      <c r="I12" s="1"/>
    </row>
    <row r="13" spans="1:9" s="1011" customFormat="1" ht="48" customHeight="1">
      <c r="A13" s="1657"/>
      <c r="B13" s="1516" t="s">
        <v>741</v>
      </c>
      <c r="C13" s="1865" t="s">
        <v>739</v>
      </c>
      <c r="D13" s="1865"/>
      <c r="E13" s="1865"/>
      <c r="F13" s="1865"/>
      <c r="G13" s="1882"/>
      <c r="H13" s="1538"/>
      <c r="I13" s="1"/>
    </row>
    <row r="14" spans="1:9" s="1011" customFormat="1" ht="20.25">
      <c r="A14" s="1658"/>
      <c r="B14" s="646"/>
      <c r="C14" s="646"/>
      <c r="D14" s="646"/>
      <c r="E14" s="646"/>
      <c r="F14" s="646"/>
      <c r="G14" s="646"/>
      <c r="H14" s="1539"/>
      <c r="I14" s="1"/>
    </row>
    <row r="15" spans="1:9" s="1011" customFormat="1" ht="20.25">
      <c r="A15" s="1646" t="s">
        <v>1103</v>
      </c>
      <c r="B15" s="646"/>
      <c r="C15" s="646"/>
      <c r="D15" s="1521"/>
      <c r="E15" s="1543"/>
      <c r="F15" s="1543"/>
      <c r="G15" s="646"/>
      <c r="H15" s="1539"/>
      <c r="I15" s="1"/>
    </row>
    <row r="16" spans="1:9" s="1011" customFormat="1" ht="15" customHeight="1">
      <c r="A16" s="1659"/>
      <c r="B16" s="1863"/>
      <c r="C16" s="1856"/>
      <c r="D16" s="1857"/>
      <c r="E16" s="1857"/>
      <c r="F16" s="1857"/>
      <c r="G16" s="1857"/>
      <c r="H16" s="1889"/>
      <c r="I16" s="1"/>
    </row>
    <row r="17" spans="1:9" s="1011" customFormat="1" ht="15" customHeight="1">
      <c r="A17" s="1659"/>
      <c r="B17" s="1864"/>
      <c r="C17" s="1859"/>
      <c r="D17" s="1860"/>
      <c r="E17" s="1860"/>
      <c r="F17" s="1860"/>
      <c r="G17" s="1860"/>
      <c r="H17" s="1889"/>
      <c r="I17" s="1"/>
    </row>
    <row r="18" spans="1:9" s="1011" customFormat="1" ht="15" customHeight="1">
      <c r="A18" s="1659"/>
      <c r="B18" s="1863"/>
      <c r="C18" s="1874"/>
      <c r="D18" s="1875"/>
      <c r="E18" s="1875"/>
      <c r="F18" s="1875"/>
      <c r="G18" s="1875"/>
      <c r="H18" s="1889"/>
      <c r="I18" s="1"/>
    </row>
    <row r="19" spans="1:9" s="1011" customFormat="1" ht="15" customHeight="1">
      <c r="A19" s="1659"/>
      <c r="B19" s="1864"/>
      <c r="C19" s="1876"/>
      <c r="D19" s="1877"/>
      <c r="E19" s="1877"/>
      <c r="F19" s="1877"/>
      <c r="G19" s="1877"/>
      <c r="H19" s="1889"/>
      <c r="I19" s="1"/>
    </row>
    <row r="20" spans="1:9" s="1011" customFormat="1" ht="20.25" customHeight="1">
      <c r="A20" s="1659"/>
      <c r="B20" s="1517"/>
      <c r="C20" s="1518" t="s">
        <v>740</v>
      </c>
      <c r="D20" s="1519"/>
      <c r="E20" s="1519"/>
      <c r="F20" s="1519"/>
      <c r="G20" s="1519"/>
      <c r="H20" s="1"/>
      <c r="I20" s="1"/>
    </row>
    <row r="21" spans="1:9" s="1011" customFormat="1" ht="20.25" customHeight="1">
      <c r="A21" s="1659"/>
      <c r="B21" s="1517"/>
      <c r="C21" s="1518"/>
      <c r="D21" s="1519"/>
      <c r="E21" s="1519"/>
      <c r="F21" s="1519"/>
      <c r="G21" s="1519"/>
      <c r="H21" s="1"/>
      <c r="I21" s="1"/>
    </row>
    <row r="22" spans="1:9" s="1011" customFormat="1" ht="20.25" customHeight="1">
      <c r="A22" s="1642" t="s">
        <v>1104</v>
      </c>
      <c r="B22" s="1660"/>
      <c r="C22" s="1511"/>
      <c r="D22" s="1661"/>
      <c r="E22" s="1662"/>
      <c r="F22" s="1662"/>
      <c r="G22" s="1511"/>
      <c r="H22" s="1"/>
      <c r="I22" s="1"/>
    </row>
    <row r="23" spans="1:9" s="1011" customFormat="1" ht="20.25" customHeight="1">
      <c r="A23" s="1663"/>
      <c r="B23" s="1866"/>
      <c r="C23" s="1868"/>
      <c r="D23" s="1869"/>
      <c r="E23" s="1869"/>
      <c r="F23" s="1869"/>
      <c r="G23" s="1870"/>
      <c r="H23" s="1"/>
      <c r="I23" s="1"/>
    </row>
    <row r="24" spans="1:9" s="1011" customFormat="1" ht="20.25" customHeight="1">
      <c r="A24" s="1663"/>
      <c r="B24" s="1867"/>
      <c r="C24" s="1871"/>
      <c r="D24" s="1872"/>
      <c r="E24" s="1872"/>
      <c r="F24" s="1872"/>
      <c r="G24" s="1873"/>
      <c r="H24" s="1"/>
      <c r="I24" s="1"/>
    </row>
    <row r="25" spans="1:9" s="1011" customFormat="1" ht="20.25" customHeight="1">
      <c r="A25" s="1663"/>
      <c r="B25" s="1866"/>
      <c r="C25" s="1883"/>
      <c r="D25" s="1884"/>
      <c r="E25" s="1884"/>
      <c r="F25" s="1884"/>
      <c r="G25" s="1885"/>
      <c r="H25" s="1"/>
      <c r="I25" s="1"/>
    </row>
    <row r="26" spans="1:9" s="1011" customFormat="1" ht="20.25" customHeight="1">
      <c r="A26" s="1663"/>
      <c r="B26" s="1867"/>
      <c r="C26" s="1886"/>
      <c r="D26" s="1887"/>
      <c r="E26" s="1887"/>
      <c r="F26" s="1887"/>
      <c r="G26" s="1888"/>
      <c r="H26" s="1"/>
      <c r="I26" s="1"/>
    </row>
    <row r="27" spans="1:9" s="1011" customFormat="1" ht="20.25" customHeight="1">
      <c r="A27" s="1663"/>
      <c r="B27" s="1664"/>
      <c r="C27" s="1518" t="s">
        <v>740</v>
      </c>
      <c r="D27" s="1665"/>
      <c r="E27" s="1665"/>
      <c r="F27" s="1665"/>
      <c r="G27" s="1665"/>
      <c r="H27" s="1"/>
      <c r="I27" s="1"/>
    </row>
    <row r="28" spans="1:9" s="1011" customFormat="1" ht="20.25" customHeight="1">
      <c r="A28" s="1659"/>
      <c r="B28" s="1517"/>
      <c r="C28" s="1519"/>
      <c r="D28" s="1519"/>
      <c r="E28" s="1519"/>
      <c r="F28" s="1519"/>
      <c r="G28" s="1519"/>
      <c r="H28" s="1"/>
      <c r="I28" s="1"/>
    </row>
    <row r="29" spans="1:9" s="1011" customFormat="1" ht="20.25">
      <c r="A29" s="1646" t="s">
        <v>764</v>
      </c>
      <c r="B29" s="646"/>
      <c r="C29" s="1666"/>
      <c r="D29" s="1667"/>
      <c r="E29" s="1668"/>
      <c r="F29" s="1668"/>
      <c r="G29" s="1666"/>
      <c r="H29" s="1"/>
      <c r="I29" s="1"/>
    </row>
    <row r="30" spans="1:9" s="1011" customFormat="1" ht="15" customHeight="1">
      <c r="A30" s="1659"/>
      <c r="B30" s="1863"/>
      <c r="C30" s="1856"/>
      <c r="D30" s="1857"/>
      <c r="E30" s="1857"/>
      <c r="F30" s="1857"/>
      <c r="G30" s="1858"/>
      <c r="H30" s="1"/>
      <c r="I30" s="1"/>
    </row>
    <row r="31" spans="1:9" s="1011" customFormat="1" ht="15" customHeight="1">
      <c r="A31" s="1659"/>
      <c r="B31" s="1864"/>
      <c r="C31" s="1859"/>
      <c r="D31" s="1860"/>
      <c r="E31" s="1860"/>
      <c r="F31" s="1860"/>
      <c r="G31" s="1861"/>
      <c r="H31" s="1"/>
      <c r="I31" s="1"/>
    </row>
    <row r="32" spans="1:9" s="1011" customFormat="1" ht="15" customHeight="1">
      <c r="A32" s="1659"/>
      <c r="B32" s="1863"/>
      <c r="C32" s="1856"/>
      <c r="D32" s="1857"/>
      <c r="E32" s="1857"/>
      <c r="F32" s="1857"/>
      <c r="G32" s="1858"/>
      <c r="H32" s="1"/>
      <c r="I32" s="1"/>
    </row>
    <row r="33" spans="1:9" s="1011" customFormat="1" ht="15" customHeight="1">
      <c r="A33" s="1659"/>
      <c r="B33" s="1864"/>
      <c r="C33" s="1859"/>
      <c r="D33" s="1860"/>
      <c r="E33" s="1860"/>
      <c r="F33" s="1860"/>
      <c r="G33" s="1861"/>
      <c r="H33" s="1"/>
      <c r="I33" s="1"/>
    </row>
    <row r="34" spans="1:9" s="1011" customFormat="1" ht="20.25" customHeight="1">
      <c r="A34" s="1659"/>
      <c r="B34" s="1517"/>
      <c r="C34" s="1518" t="s">
        <v>740</v>
      </c>
      <c r="D34" s="1519"/>
      <c r="E34" s="1519"/>
      <c r="F34" s="1519"/>
      <c r="G34" s="1519"/>
      <c r="H34" s="1"/>
      <c r="I34" s="1"/>
    </row>
    <row r="35" spans="1:9" s="1011" customFormat="1" ht="18">
      <c r="A35" s="1659"/>
      <c r="B35" s="1542"/>
      <c r="C35" s="1668"/>
      <c r="D35" s="1667"/>
      <c r="E35" s="1668"/>
      <c r="F35" s="1668"/>
      <c r="G35" s="1666"/>
      <c r="H35" s="1"/>
      <c r="I35" s="1"/>
    </row>
    <row r="36" spans="1:9" s="1011" customFormat="1" ht="21" customHeight="1">
      <c r="A36" s="1646" t="s">
        <v>1105</v>
      </c>
      <c r="B36" s="646"/>
      <c r="C36" s="1666"/>
      <c r="D36" s="1667"/>
      <c r="E36" s="1668"/>
      <c r="F36" s="1668"/>
      <c r="G36" s="1666"/>
      <c r="H36" s="1"/>
      <c r="I36" s="1"/>
    </row>
    <row r="37" spans="1:9" s="1011" customFormat="1" ht="20.25" customHeight="1">
      <c r="A37" s="1669"/>
      <c r="B37" s="1863"/>
      <c r="C37" s="1856"/>
      <c r="D37" s="1857"/>
      <c r="E37" s="1857"/>
      <c r="F37" s="1857"/>
      <c r="G37" s="1858"/>
      <c r="H37" s="1"/>
      <c r="I37" s="1"/>
    </row>
    <row r="38" spans="1:9" s="1011" customFormat="1" ht="15" customHeight="1">
      <c r="A38" s="1659"/>
      <c r="B38" s="1864"/>
      <c r="C38" s="1859"/>
      <c r="D38" s="1860"/>
      <c r="E38" s="1860"/>
      <c r="F38" s="1860"/>
      <c r="G38" s="1861"/>
      <c r="H38" s="1"/>
      <c r="I38" s="1"/>
    </row>
    <row r="39" spans="1:9" s="1011" customFormat="1" ht="15" customHeight="1">
      <c r="A39" s="1659"/>
      <c r="B39" s="1863"/>
      <c r="C39" s="1856"/>
      <c r="D39" s="1857"/>
      <c r="E39" s="1857"/>
      <c r="F39" s="1857"/>
      <c r="G39" s="1858"/>
      <c r="H39" s="1"/>
      <c r="I39" s="1"/>
    </row>
    <row r="40" spans="1:9" s="1011" customFormat="1" ht="15" customHeight="1">
      <c r="A40" s="1659"/>
      <c r="B40" s="1864"/>
      <c r="C40" s="1859"/>
      <c r="D40" s="1860"/>
      <c r="E40" s="1860"/>
      <c r="F40" s="1860"/>
      <c r="G40" s="1861"/>
      <c r="H40" s="1"/>
      <c r="I40" s="1"/>
    </row>
    <row r="41" spans="1:9" s="1011" customFormat="1" ht="20.25" customHeight="1">
      <c r="A41" s="1659"/>
      <c r="B41" s="1517"/>
      <c r="C41" s="1518" t="s">
        <v>740</v>
      </c>
      <c r="D41" s="1519"/>
      <c r="E41" s="1519"/>
      <c r="F41" s="1519"/>
      <c r="G41" s="1519"/>
      <c r="H41" s="1"/>
      <c r="I41" s="1"/>
    </row>
    <row r="42" spans="1:9" s="1011" customFormat="1" ht="20.25">
      <c r="A42" s="1659"/>
      <c r="B42" s="1517"/>
      <c r="C42" s="1518"/>
      <c r="D42" s="1519"/>
      <c r="E42" s="1519"/>
      <c r="F42" s="1519"/>
      <c r="G42" s="1519"/>
      <c r="H42" s="1"/>
      <c r="I42" s="1"/>
    </row>
    <row r="43" spans="1:9" s="1011" customFormat="1" ht="20.25">
      <c r="A43" s="1670" t="s">
        <v>1106</v>
      </c>
      <c r="B43" s="646"/>
      <c r="C43" s="1666"/>
      <c r="D43" s="1667"/>
      <c r="E43" s="1668"/>
      <c r="F43" s="1668"/>
      <c r="G43" s="1666"/>
      <c r="H43" s="1"/>
      <c r="I43" s="1"/>
    </row>
    <row r="44" spans="1:9" s="1011" customFormat="1" ht="15" customHeight="1">
      <c r="A44" s="1671"/>
      <c r="B44" s="1863"/>
      <c r="C44" s="1856"/>
      <c r="D44" s="1857"/>
      <c r="E44" s="1857"/>
      <c r="F44" s="1857"/>
      <c r="G44" s="1858"/>
      <c r="H44" s="1"/>
      <c r="I44" s="1"/>
    </row>
    <row r="45" spans="1:9" s="1011" customFormat="1" ht="15" customHeight="1">
      <c r="A45" s="1672"/>
      <c r="B45" s="1864"/>
      <c r="C45" s="1859"/>
      <c r="D45" s="1860"/>
      <c r="E45" s="1860"/>
      <c r="F45" s="1860"/>
      <c r="G45" s="1861"/>
      <c r="H45" s="1"/>
      <c r="I45" s="1"/>
    </row>
    <row r="46" spans="1:9" s="1011" customFormat="1" ht="15" customHeight="1">
      <c r="A46" s="1672"/>
      <c r="B46" s="1863"/>
      <c r="C46" s="1856"/>
      <c r="D46" s="1857"/>
      <c r="E46" s="1857"/>
      <c r="F46" s="1857"/>
      <c r="G46" s="1858"/>
      <c r="H46" s="1"/>
      <c r="I46" s="1"/>
    </row>
    <row r="47" spans="1:9" s="1011" customFormat="1" ht="15" customHeight="1">
      <c r="A47" s="646"/>
      <c r="B47" s="1864"/>
      <c r="C47" s="1859"/>
      <c r="D47" s="1860"/>
      <c r="E47" s="1860"/>
      <c r="F47" s="1860"/>
      <c r="G47" s="1861"/>
      <c r="H47" s="1"/>
      <c r="I47" s="1"/>
    </row>
    <row r="48" spans="1:9" s="1011" customFormat="1" ht="15" customHeight="1">
      <c r="A48" s="646"/>
      <c r="B48" s="1863"/>
      <c r="C48" s="1856"/>
      <c r="D48" s="1857"/>
      <c r="E48" s="1857"/>
      <c r="F48" s="1857"/>
      <c r="G48" s="1858"/>
      <c r="H48" s="1"/>
      <c r="I48" s="1"/>
    </row>
    <row r="49" spans="1:9" s="1011" customFormat="1" ht="15" customHeight="1">
      <c r="A49" s="646"/>
      <c r="B49" s="1864"/>
      <c r="C49" s="1859"/>
      <c r="D49" s="1860"/>
      <c r="E49" s="1860"/>
      <c r="F49" s="1860"/>
      <c r="G49" s="1861"/>
      <c r="H49" s="1"/>
      <c r="I49" s="1"/>
    </row>
    <row r="50" spans="1:9" s="1011" customFormat="1" ht="15" customHeight="1">
      <c r="A50" s="646"/>
      <c r="B50" s="1863"/>
      <c r="C50" s="1856"/>
      <c r="D50" s="1857"/>
      <c r="E50" s="1857"/>
      <c r="F50" s="1857"/>
      <c r="G50" s="1858"/>
      <c r="H50" s="1"/>
      <c r="I50" s="1"/>
    </row>
    <row r="51" spans="1:9" s="1011" customFormat="1" ht="15" customHeight="1">
      <c r="A51" s="646"/>
      <c r="B51" s="1864"/>
      <c r="C51" s="1859"/>
      <c r="D51" s="1860"/>
      <c r="E51" s="1860"/>
      <c r="F51" s="1860"/>
      <c r="G51" s="1861"/>
      <c r="H51" s="1"/>
      <c r="I51" s="1"/>
    </row>
    <row r="52" spans="1:9" s="1011" customFormat="1" ht="20.25" customHeight="1">
      <c r="A52" s="1659"/>
      <c r="B52" s="1517"/>
      <c r="C52" s="1518" t="s">
        <v>740</v>
      </c>
      <c r="D52" s="1519"/>
      <c r="E52" s="1519"/>
      <c r="F52" s="1519"/>
      <c r="G52" s="1519"/>
      <c r="H52" s="1"/>
      <c r="I52" s="1"/>
    </row>
    <row r="53" spans="1:9" s="1011" customFormat="1" ht="20.25" customHeight="1">
      <c r="A53" s="1659"/>
      <c r="B53" s="1517"/>
      <c r="C53" s="1518"/>
      <c r="D53" s="1519"/>
      <c r="E53" s="1519"/>
      <c r="F53" s="1519"/>
      <c r="G53" s="1519"/>
      <c r="H53" s="1"/>
      <c r="I53" s="1"/>
    </row>
    <row r="54" spans="1:9" s="1011" customFormat="1" ht="20.25" customHeight="1">
      <c r="A54" s="1659"/>
      <c r="B54" s="1517"/>
      <c r="C54" s="1518"/>
      <c r="D54" s="1519"/>
      <c r="E54" s="1519"/>
      <c r="F54" s="1519"/>
      <c r="G54" s="1519"/>
      <c r="H54" s="1"/>
      <c r="I54" s="1"/>
    </row>
    <row r="55" spans="1:9" s="1011" customFormat="1" ht="20.25" customHeight="1">
      <c r="A55" s="1673" t="s">
        <v>1107</v>
      </c>
      <c r="B55" s="1664"/>
      <c r="C55" s="1674"/>
      <c r="D55" s="1665"/>
      <c r="E55" s="1665"/>
      <c r="F55" s="1665"/>
      <c r="G55" s="1665"/>
      <c r="H55" s="1"/>
      <c r="I55" s="1"/>
    </row>
    <row r="56" spans="1:9" s="1011" customFormat="1" ht="53.25" customHeight="1">
      <c r="A56" s="1663"/>
      <c r="B56" s="1675" t="s">
        <v>741</v>
      </c>
      <c r="C56" s="1862" t="s">
        <v>1125</v>
      </c>
      <c r="D56" s="1862"/>
      <c r="E56" s="1862"/>
      <c r="F56" s="1862"/>
      <c r="G56" s="1862"/>
      <c r="H56" s="1"/>
      <c r="I56" s="1"/>
    </row>
    <row r="57" spans="1:9" s="1011" customFormat="1" ht="20.25" customHeight="1">
      <c r="A57" s="1663"/>
      <c r="B57" s="1866"/>
      <c r="C57" s="1868"/>
      <c r="D57" s="1869"/>
      <c r="E57" s="1869"/>
      <c r="F57" s="1869"/>
      <c r="G57" s="1870"/>
      <c r="H57" s="1"/>
      <c r="I57" s="1"/>
    </row>
    <row r="58" spans="1:9" s="1011" customFormat="1" ht="20.25" customHeight="1">
      <c r="A58" s="1663"/>
      <c r="B58" s="1867"/>
      <c r="C58" s="1871"/>
      <c r="D58" s="1872"/>
      <c r="E58" s="1872"/>
      <c r="F58" s="1872"/>
      <c r="G58" s="1873"/>
      <c r="H58" s="1"/>
      <c r="I58" s="1"/>
    </row>
    <row r="59" spans="1:9" s="1011" customFormat="1" ht="20.25" customHeight="1">
      <c r="A59" s="1659"/>
      <c r="B59" s="1517"/>
      <c r="C59" s="1518"/>
      <c r="D59" s="1519"/>
      <c r="E59" s="1519"/>
      <c r="F59" s="1519"/>
      <c r="G59" s="1519"/>
      <c r="H59" s="1"/>
      <c r="I59" s="1"/>
    </row>
    <row r="60" spans="1:9" s="1011" customFormat="1" ht="20.25" customHeight="1">
      <c r="A60" s="1659"/>
      <c r="B60" s="1517"/>
      <c r="C60" s="1518"/>
      <c r="D60" s="1519"/>
      <c r="E60" s="1519"/>
      <c r="F60" s="1519"/>
      <c r="G60" s="1519"/>
      <c r="H60" s="1"/>
      <c r="I60" s="1"/>
    </row>
    <row r="61" spans="1:9" s="1011" customFormat="1" ht="20.25" customHeight="1">
      <c r="A61" s="1657" t="s">
        <v>1108</v>
      </c>
      <c r="B61" s="1517"/>
      <c r="C61" s="1518"/>
      <c r="D61" s="1519"/>
      <c r="E61" s="1519"/>
      <c r="F61" s="1519"/>
      <c r="G61" s="1519"/>
      <c r="H61" s="1"/>
      <c r="I61" s="1"/>
    </row>
    <row r="62" spans="1:9" s="1011" customFormat="1" ht="20.25" customHeight="1">
      <c r="A62" s="1658"/>
      <c r="B62" s="1516" t="s">
        <v>741</v>
      </c>
      <c r="C62" s="1865" t="s">
        <v>742</v>
      </c>
      <c r="D62" s="1865"/>
      <c r="E62" s="1865"/>
      <c r="F62" s="1865"/>
      <c r="G62" s="1865"/>
      <c r="H62" s="1"/>
      <c r="I62" s="1"/>
    </row>
    <row r="63" spans="1:9" s="1011" customFormat="1" ht="20.25" customHeight="1">
      <c r="A63" s="1658"/>
      <c r="B63" s="1517"/>
      <c r="C63" s="1517"/>
      <c r="D63" s="1517"/>
      <c r="E63" s="1517"/>
      <c r="F63" s="1517"/>
      <c r="G63" s="1517"/>
      <c r="H63" s="1"/>
      <c r="I63" s="1"/>
    </row>
    <row r="64" spans="1:9" s="1011" customFormat="1" ht="20.25" customHeight="1">
      <c r="A64" s="1670" t="s">
        <v>743</v>
      </c>
      <c r="B64" s="646"/>
      <c r="C64" s="646"/>
      <c r="D64" s="646"/>
      <c r="E64" s="646"/>
      <c r="F64" s="646"/>
      <c r="G64" s="646"/>
      <c r="H64" s="1"/>
      <c r="I64" s="1"/>
    </row>
    <row r="65" spans="1:10" s="1011" customFormat="1" ht="20.25">
      <c r="A65" s="1670"/>
      <c r="B65" s="1863"/>
      <c r="C65" s="1856"/>
      <c r="D65" s="1857"/>
      <c r="E65" s="1857"/>
      <c r="F65" s="1857"/>
      <c r="G65" s="1858"/>
      <c r="H65" s="1"/>
      <c r="I65" s="1"/>
      <c r="J65" s="1008"/>
    </row>
    <row r="66" spans="1:10" s="1011" customFormat="1" ht="15" customHeight="1">
      <c r="A66" s="646"/>
      <c r="B66" s="1864"/>
      <c r="C66" s="1859"/>
      <c r="D66" s="1860"/>
      <c r="E66" s="1860"/>
      <c r="F66" s="1860"/>
      <c r="G66" s="1861"/>
      <c r="H66" s="1"/>
      <c r="I66" s="1"/>
      <c r="J66" s="1008"/>
    </row>
    <row r="67" spans="1:10" s="1011" customFormat="1" ht="20.25" customHeight="1">
      <c r="A67" s="1659"/>
      <c r="B67" s="1517"/>
      <c r="C67" s="1518" t="s">
        <v>740</v>
      </c>
      <c r="D67" s="1519"/>
      <c r="E67" s="1519"/>
      <c r="F67" s="1519"/>
      <c r="G67" s="1519"/>
      <c r="H67" s="1"/>
      <c r="I67" s="1"/>
      <c r="J67" s="1008"/>
    </row>
    <row r="68" spans="1:9" s="1011" customFormat="1" ht="20.25" customHeight="1">
      <c r="A68" s="1659"/>
      <c r="B68" s="1517"/>
      <c r="C68" s="1518"/>
      <c r="D68" s="1519"/>
      <c r="E68" s="1519"/>
      <c r="F68" s="1519"/>
      <c r="G68" s="1519"/>
      <c r="H68" s="1"/>
      <c r="I68" s="1"/>
    </row>
    <row r="69" spans="1:9" s="1011" customFormat="1" ht="20.25" customHeight="1">
      <c r="A69" s="1670" t="s">
        <v>744</v>
      </c>
      <c r="B69" s="1517"/>
      <c r="C69" s="1518"/>
      <c r="D69" s="1519"/>
      <c r="E69" s="1519"/>
      <c r="F69" s="1519"/>
      <c r="G69" s="1519"/>
      <c r="H69" s="1"/>
      <c r="I69" s="1"/>
    </row>
    <row r="70" spans="1:9" s="1011" customFormat="1" ht="20.25" customHeight="1">
      <c r="A70" s="646"/>
      <c r="B70" s="1863"/>
      <c r="C70" s="1856"/>
      <c r="D70" s="1857"/>
      <c r="E70" s="1857"/>
      <c r="F70" s="1857"/>
      <c r="G70" s="1858"/>
      <c r="H70" s="1"/>
      <c r="I70" s="1"/>
    </row>
    <row r="71" spans="1:9" s="1011" customFormat="1" ht="20.25" customHeight="1">
      <c r="A71" s="1670"/>
      <c r="B71" s="1864"/>
      <c r="C71" s="1859"/>
      <c r="D71" s="1860"/>
      <c r="E71" s="1860"/>
      <c r="F71" s="1860"/>
      <c r="G71" s="1861"/>
      <c r="H71" s="1"/>
      <c r="I71" s="1"/>
    </row>
    <row r="72" spans="1:9" s="1011" customFormat="1" ht="20.25">
      <c r="A72" s="1501"/>
      <c r="B72" s="1542"/>
      <c r="C72" s="1518" t="s">
        <v>740</v>
      </c>
      <c r="D72" s="1519"/>
      <c r="E72" s="1519"/>
      <c r="F72" s="1521"/>
      <c r="G72" s="656"/>
      <c r="H72" s="1"/>
      <c r="I72" s="1"/>
    </row>
    <row r="73" spans="1:9" s="1011" customFormat="1" ht="20.25">
      <c r="A73" s="1501"/>
      <c r="B73" s="1542"/>
      <c r="C73" s="1518"/>
      <c r="D73" s="1676"/>
      <c r="E73" s="1521"/>
      <c r="F73" s="1521"/>
      <c r="G73" s="656"/>
      <c r="H73" s="1"/>
      <c r="I73" s="1"/>
    </row>
    <row r="74" spans="1:9" s="1011" customFormat="1" ht="20.25">
      <c r="A74" s="1670" t="s">
        <v>1109</v>
      </c>
      <c r="B74" s="1542"/>
      <c r="C74" s="1543"/>
      <c r="D74" s="1676"/>
      <c r="E74" s="1521"/>
      <c r="F74" s="1521"/>
      <c r="G74" s="656"/>
      <c r="H74" s="1"/>
      <c r="I74" s="1"/>
    </row>
    <row r="75" spans="1:9" s="1011" customFormat="1" ht="20.25" customHeight="1">
      <c r="A75" s="646"/>
      <c r="B75" s="1863"/>
      <c r="C75" s="1856"/>
      <c r="D75" s="1857"/>
      <c r="E75" s="1857"/>
      <c r="F75" s="1857"/>
      <c r="G75" s="1858"/>
      <c r="H75" s="1"/>
      <c r="I75" s="1"/>
    </row>
    <row r="76" spans="1:9" s="1011" customFormat="1" ht="20.25">
      <c r="A76" s="1501"/>
      <c r="B76" s="1864"/>
      <c r="C76" s="1859"/>
      <c r="D76" s="1860"/>
      <c r="E76" s="1860"/>
      <c r="F76" s="1860"/>
      <c r="G76" s="1861"/>
      <c r="H76" s="1"/>
      <c r="I76" s="1"/>
    </row>
    <row r="77" spans="1:9" s="1011" customFormat="1" ht="20.25">
      <c r="A77" s="1556"/>
      <c r="B77" s="1517"/>
      <c r="C77" s="1518" t="s">
        <v>740</v>
      </c>
      <c r="D77" s="1519"/>
      <c r="E77" s="1519"/>
      <c r="F77" s="1519"/>
      <c r="G77" s="1519"/>
      <c r="H77" s="1"/>
      <c r="I77" s="1"/>
    </row>
    <row r="78" spans="1:9" s="1011" customFormat="1" ht="20.25">
      <c r="A78" s="1556"/>
      <c r="B78" s="1517"/>
      <c r="C78" s="1518"/>
      <c r="D78" s="1519"/>
      <c r="E78" s="1519"/>
      <c r="F78" s="1519"/>
      <c r="G78" s="1519"/>
      <c r="H78" s="1"/>
      <c r="I78" s="1"/>
    </row>
    <row r="79" spans="1:9" s="1011" customFormat="1" ht="23.25">
      <c r="A79" s="1657" t="s">
        <v>951</v>
      </c>
      <c r="B79" s="1547"/>
      <c r="C79" s="646"/>
      <c r="D79" s="646"/>
      <c r="E79" s="1677" t="s">
        <v>745</v>
      </c>
      <c r="F79" s="1677" t="s">
        <v>746</v>
      </c>
      <c r="G79" s="1677" t="s">
        <v>747</v>
      </c>
      <c r="H79" s="1"/>
      <c r="I79" s="1"/>
    </row>
    <row r="80" spans="1:9" s="1011" customFormat="1" ht="20.25">
      <c r="A80" s="1670" t="s">
        <v>748</v>
      </c>
      <c r="B80" s="1547"/>
      <c r="C80" s="646"/>
      <c r="D80" s="646"/>
      <c r="E80" s="1520"/>
      <c r="F80" s="1520"/>
      <c r="G80" s="1509">
        <f>SUM(E80:F80)</f>
        <v>0</v>
      </c>
      <c r="H80" s="1"/>
      <c r="I80" s="1"/>
    </row>
    <row r="81" spans="1:9" s="1011" customFormat="1" ht="20.25">
      <c r="A81" s="1678" t="s">
        <v>1110</v>
      </c>
      <c r="B81" s="1511"/>
      <c r="C81" s="1511"/>
      <c r="D81" s="1511"/>
      <c r="E81" s="1679"/>
      <c r="F81" s="1680"/>
      <c r="G81" s="1681"/>
      <c r="H81" s="1"/>
      <c r="I81" s="1"/>
    </row>
    <row r="82" spans="1:9" s="1011" customFormat="1" ht="20.25">
      <c r="A82" s="1682"/>
      <c r="B82" s="1547"/>
      <c r="C82" s="646"/>
      <c r="D82" s="646"/>
      <c r="E82" s="1521"/>
      <c r="F82" s="1521"/>
      <c r="G82" s="656"/>
      <c r="H82" s="1"/>
      <c r="I82" s="1"/>
    </row>
    <row r="83" spans="1:9" s="1011" customFormat="1" ht="40.5">
      <c r="A83" s="1682"/>
      <c r="B83" s="1547"/>
      <c r="C83" s="646"/>
      <c r="D83" s="646"/>
      <c r="E83" s="1683" t="s">
        <v>765</v>
      </c>
      <c r="F83" s="1521"/>
      <c r="G83" s="656"/>
      <c r="H83" s="1"/>
      <c r="I83" s="1"/>
    </row>
    <row r="84" spans="1:9" s="1011" customFormat="1" ht="20.25">
      <c r="A84" s="1670" t="s">
        <v>1111</v>
      </c>
      <c r="B84" s="1547"/>
      <c r="C84" s="646"/>
      <c r="D84" s="646"/>
      <c r="E84" s="1520"/>
      <c r="F84" s="1521"/>
      <c r="G84" s="656"/>
      <c r="H84" s="1"/>
      <c r="I84" s="1"/>
    </row>
    <row r="85" spans="1:255" s="1011" customFormat="1" ht="18">
      <c r="A85" s="1684"/>
      <c r="B85" s="1684"/>
      <c r="C85" s="656"/>
      <c r="D85" s="656"/>
      <c r="E85" s="656"/>
      <c r="F85" s="656"/>
      <c r="G85" s="656"/>
      <c r="H85" s="1522"/>
      <c r="I85" s="1523"/>
      <c r="J85" s="1018"/>
      <c r="K85" s="1018"/>
      <c r="L85" s="1018"/>
      <c r="M85" s="1018"/>
      <c r="N85" s="1018"/>
      <c r="O85" s="1018"/>
      <c r="P85" s="1018"/>
      <c r="Q85" s="1018"/>
      <c r="R85" s="1018"/>
      <c r="S85" s="1018"/>
      <c r="T85" s="1018"/>
      <c r="U85" s="1018"/>
      <c r="V85" s="1018"/>
      <c r="W85" s="1018"/>
      <c r="X85" s="1018"/>
      <c r="Y85" s="1018"/>
      <c r="Z85" s="1018"/>
      <c r="AA85" s="1018"/>
      <c r="AB85" s="1018"/>
      <c r="AC85" s="1018"/>
      <c r="AD85" s="1018"/>
      <c r="AE85" s="1018"/>
      <c r="AF85" s="1018"/>
      <c r="AG85" s="1018"/>
      <c r="AH85" s="1018"/>
      <c r="AI85" s="1018"/>
      <c r="AJ85" s="1018"/>
      <c r="AK85" s="1018"/>
      <c r="AL85" s="1018"/>
      <c r="AM85" s="1018"/>
      <c r="AN85" s="1018"/>
      <c r="AO85" s="1018"/>
      <c r="AP85" s="1018"/>
      <c r="AQ85" s="1018"/>
      <c r="AR85" s="1018"/>
      <c r="AS85" s="1018"/>
      <c r="AT85" s="1018"/>
      <c r="AU85" s="1018"/>
      <c r="AV85" s="1018"/>
      <c r="AW85" s="1018"/>
      <c r="AX85" s="1018"/>
      <c r="AY85" s="1018"/>
      <c r="AZ85" s="1018"/>
      <c r="BA85" s="1018"/>
      <c r="BB85" s="1018"/>
      <c r="BC85" s="1018"/>
      <c r="BD85" s="1018"/>
      <c r="BE85" s="1018"/>
      <c r="BF85" s="1018"/>
      <c r="BG85" s="1018"/>
      <c r="BH85" s="1018"/>
      <c r="BI85" s="1018"/>
      <c r="BJ85" s="1018"/>
      <c r="BK85" s="1018"/>
      <c r="BL85" s="1018"/>
      <c r="BM85" s="1018"/>
      <c r="BN85" s="1018"/>
      <c r="BO85" s="1018"/>
      <c r="BP85" s="1018"/>
      <c r="BQ85" s="1018"/>
      <c r="BR85" s="1018"/>
      <c r="BS85" s="1018"/>
      <c r="BT85" s="1018"/>
      <c r="BU85" s="1018"/>
      <c r="BV85" s="1018"/>
      <c r="BW85" s="1018"/>
      <c r="BX85" s="1018"/>
      <c r="BY85" s="1018"/>
      <c r="BZ85" s="1018"/>
      <c r="CA85" s="1018"/>
      <c r="CB85" s="1018"/>
      <c r="CC85" s="1018"/>
      <c r="CD85" s="1018"/>
      <c r="CE85" s="1018"/>
      <c r="CF85" s="1018"/>
      <c r="CG85" s="1018"/>
      <c r="CH85" s="1018"/>
      <c r="CI85" s="1018"/>
      <c r="CJ85" s="1018"/>
      <c r="CK85" s="1018"/>
      <c r="CL85" s="1018"/>
      <c r="CM85" s="1018"/>
      <c r="CN85" s="1018"/>
      <c r="CO85" s="1018"/>
      <c r="CP85" s="1018"/>
      <c r="CQ85" s="1018"/>
      <c r="CR85" s="1018"/>
      <c r="CS85" s="1018"/>
      <c r="CT85" s="1018"/>
      <c r="CU85" s="1018"/>
      <c r="CV85" s="1018"/>
      <c r="CW85" s="1018"/>
      <c r="CX85" s="1018"/>
      <c r="CY85" s="1018"/>
      <c r="CZ85" s="1018"/>
      <c r="DA85" s="1018"/>
      <c r="DB85" s="1018"/>
      <c r="DC85" s="1018"/>
      <c r="DD85" s="1018"/>
      <c r="DE85" s="1018"/>
      <c r="DF85" s="1018"/>
      <c r="DG85" s="1018"/>
      <c r="DH85" s="1018"/>
      <c r="DI85" s="1018"/>
      <c r="DJ85" s="1018"/>
      <c r="DK85" s="1018"/>
      <c r="DL85" s="1018"/>
      <c r="DM85" s="1018"/>
      <c r="DN85" s="1018"/>
      <c r="DO85" s="1018"/>
      <c r="DP85" s="1018"/>
      <c r="DQ85" s="1018"/>
      <c r="DR85" s="1018"/>
      <c r="DS85" s="1018"/>
      <c r="DT85" s="1018"/>
      <c r="DU85" s="1018"/>
      <c r="DV85" s="1018"/>
      <c r="DW85" s="1018"/>
      <c r="DX85" s="1018"/>
      <c r="DY85" s="1018"/>
      <c r="DZ85" s="1018"/>
      <c r="EA85" s="1018"/>
      <c r="EB85" s="1018"/>
      <c r="EC85" s="1018"/>
      <c r="ED85" s="1018"/>
      <c r="EE85" s="1018"/>
      <c r="EF85" s="1018"/>
      <c r="EG85" s="1018"/>
      <c r="EH85" s="1018"/>
      <c r="EI85" s="1018"/>
      <c r="EJ85" s="1018"/>
      <c r="EK85" s="1018"/>
      <c r="EL85" s="1018"/>
      <c r="EM85" s="1018"/>
      <c r="EN85" s="1018"/>
      <c r="EO85" s="1018"/>
      <c r="EP85" s="1018"/>
      <c r="EQ85" s="1018"/>
      <c r="ER85" s="1018"/>
      <c r="ES85" s="1018"/>
      <c r="ET85" s="1018"/>
      <c r="EU85" s="1018"/>
      <c r="EV85" s="1018"/>
      <c r="EW85" s="1018"/>
      <c r="EX85" s="1018"/>
      <c r="EY85" s="1018"/>
      <c r="EZ85" s="1018"/>
      <c r="FA85" s="1018"/>
      <c r="FB85" s="1018"/>
      <c r="FC85" s="1018"/>
      <c r="FD85" s="1018"/>
      <c r="FE85" s="1018"/>
      <c r="FF85" s="1018"/>
      <c r="FG85" s="1018"/>
      <c r="FH85" s="1018"/>
      <c r="FI85" s="1018"/>
      <c r="FJ85" s="1018"/>
      <c r="FK85" s="1018"/>
      <c r="FL85" s="1018"/>
      <c r="FM85" s="1018"/>
      <c r="FN85" s="1018"/>
      <c r="FO85" s="1018"/>
      <c r="FP85" s="1018"/>
      <c r="FQ85" s="1018"/>
      <c r="FR85" s="1018"/>
      <c r="FS85" s="1018"/>
      <c r="FT85" s="1018"/>
      <c r="FU85" s="1018"/>
      <c r="FV85" s="1018"/>
      <c r="FW85" s="1018"/>
      <c r="FX85" s="1018"/>
      <c r="FY85" s="1018"/>
      <c r="FZ85" s="1018"/>
      <c r="GA85" s="1018"/>
      <c r="GB85" s="1018"/>
      <c r="GC85" s="1018"/>
      <c r="GD85" s="1018"/>
      <c r="GE85" s="1018"/>
      <c r="GF85" s="1018"/>
      <c r="GG85" s="1018"/>
      <c r="GH85" s="1018"/>
      <c r="GI85" s="1018"/>
      <c r="GJ85" s="1018"/>
      <c r="GK85" s="1018"/>
      <c r="GL85" s="1018"/>
      <c r="GM85" s="1018"/>
      <c r="GN85" s="1018"/>
      <c r="GO85" s="1018"/>
      <c r="GP85" s="1018"/>
      <c r="GQ85" s="1018"/>
      <c r="GR85" s="1018"/>
      <c r="GS85" s="1018"/>
      <c r="GT85" s="1018"/>
      <c r="GU85" s="1018"/>
      <c r="GV85" s="1018"/>
      <c r="GW85" s="1018"/>
      <c r="GX85" s="1018"/>
      <c r="GY85" s="1018"/>
      <c r="GZ85" s="1018"/>
      <c r="HA85" s="1018"/>
      <c r="HB85" s="1018"/>
      <c r="HC85" s="1018"/>
      <c r="HD85" s="1018"/>
      <c r="HE85" s="1018"/>
      <c r="HF85" s="1018"/>
      <c r="HG85" s="1018"/>
      <c r="HH85" s="1018"/>
      <c r="HI85" s="1018"/>
      <c r="HJ85" s="1018"/>
      <c r="HK85" s="1018"/>
      <c r="HL85" s="1018"/>
      <c r="HM85" s="1018"/>
      <c r="HN85" s="1018"/>
      <c r="HO85" s="1018"/>
      <c r="HP85" s="1018"/>
      <c r="HQ85" s="1018"/>
      <c r="HR85" s="1018"/>
      <c r="HS85" s="1018"/>
      <c r="HT85" s="1018"/>
      <c r="HU85" s="1018"/>
      <c r="HV85" s="1018"/>
      <c r="HW85" s="1018"/>
      <c r="HX85" s="1018"/>
      <c r="HY85" s="1018"/>
      <c r="HZ85" s="1018"/>
      <c r="IA85" s="1018"/>
      <c r="IB85" s="1018"/>
      <c r="IC85" s="1018"/>
      <c r="ID85" s="1018"/>
      <c r="IE85" s="1018"/>
      <c r="IF85" s="1018"/>
      <c r="IG85" s="1018"/>
      <c r="IH85" s="1018"/>
      <c r="II85" s="1018"/>
      <c r="IJ85" s="1018"/>
      <c r="IK85" s="1018"/>
      <c r="IL85" s="1018"/>
      <c r="IM85" s="1018"/>
      <c r="IN85" s="1018"/>
      <c r="IO85" s="1018"/>
      <c r="IP85" s="1018"/>
      <c r="IQ85" s="1018"/>
      <c r="IR85" s="1018"/>
      <c r="IS85" s="1018"/>
      <c r="IT85" s="1018"/>
      <c r="IU85" s="1018"/>
    </row>
    <row r="86" spans="1:9" s="1011" customFormat="1" ht="15">
      <c r="A86" s="1547"/>
      <c r="B86" s="1547"/>
      <c r="C86" s="646"/>
      <c r="D86" s="646"/>
      <c r="E86" s="646"/>
      <c r="F86" s="646"/>
      <c r="G86" s="646"/>
      <c r="H86" s="1"/>
      <c r="I86" s="1"/>
    </row>
    <row r="87" spans="1:9" s="1011" customFormat="1" ht="23.25">
      <c r="A87" s="1657" t="s">
        <v>952</v>
      </c>
      <c r="B87" s="1547"/>
      <c r="C87" s="646"/>
      <c r="D87" s="646"/>
      <c r="E87" s="1677" t="s">
        <v>747</v>
      </c>
      <c r="F87" s="646"/>
      <c r="G87" s="646"/>
      <c r="H87" s="1"/>
      <c r="I87" s="1"/>
    </row>
    <row r="88" spans="1:9" s="1011" customFormat="1" ht="20.25">
      <c r="A88" s="1670" t="s">
        <v>1112</v>
      </c>
      <c r="B88" s="1547"/>
      <c r="C88" s="646"/>
      <c r="D88" s="646"/>
      <c r="E88" s="1509"/>
      <c r="F88" s="646"/>
      <c r="G88" s="646"/>
      <c r="H88" s="1"/>
      <c r="I88" s="1"/>
    </row>
    <row r="89" spans="1:9" s="1011" customFormat="1" ht="20.25">
      <c r="A89" s="1670" t="s">
        <v>1113</v>
      </c>
      <c r="B89" s="1547"/>
      <c r="C89" s="646"/>
      <c r="D89" s="646"/>
      <c r="E89" s="1520"/>
      <c r="F89" s="646"/>
      <c r="G89" s="646"/>
      <c r="H89" s="1"/>
      <c r="I89" s="1"/>
    </row>
    <row r="90" spans="1:9" s="1011" customFormat="1" ht="20.25">
      <c r="A90" s="1670" t="s">
        <v>1114</v>
      </c>
      <c r="B90" s="1547"/>
      <c r="C90" s="646"/>
      <c r="D90" s="646"/>
      <c r="E90" s="1520"/>
      <c r="F90" s="646"/>
      <c r="G90" s="646"/>
      <c r="H90" s="1"/>
      <c r="I90" s="1"/>
    </row>
    <row r="91" spans="1:9" s="1011" customFormat="1" ht="24" customHeight="1" thickBot="1">
      <c r="A91" s="1230"/>
      <c r="B91" s="1230"/>
      <c r="C91" s="1230"/>
      <c r="D91" s="1230"/>
      <c r="E91" s="1230"/>
      <c r="F91" s="1230"/>
      <c r="G91" s="1230"/>
      <c r="H91" s="1"/>
      <c r="I91" s="1"/>
    </row>
    <row r="92" spans="1:9" s="1011" customFormat="1" ht="15.75" thickTop="1">
      <c r="A92" s="1"/>
      <c r="B92" s="1"/>
      <c r="C92" s="1"/>
      <c r="D92" s="1"/>
      <c r="E92" s="1"/>
      <c r="F92" s="1"/>
      <c r="G92" s="1"/>
      <c r="H92" s="1"/>
      <c r="I92" s="1"/>
    </row>
    <row r="93" spans="1:9" ht="15">
      <c r="A93" s="1"/>
      <c r="B93" s="1"/>
      <c r="C93" s="1"/>
      <c r="D93" s="1"/>
      <c r="E93" s="1"/>
      <c r="F93" s="1"/>
      <c r="G93" s="1"/>
      <c r="H93" s="1"/>
      <c r="I93" s="1"/>
    </row>
  </sheetData>
  <sheetProtection/>
  <mergeCells count="44">
    <mergeCell ref="C13:G13"/>
    <mergeCell ref="A5:I5"/>
    <mergeCell ref="B25:B26"/>
    <mergeCell ref="C25:G26"/>
    <mergeCell ref="H16:H17"/>
    <mergeCell ref="H18:H19"/>
    <mergeCell ref="A2:H2"/>
    <mergeCell ref="A3:H3"/>
    <mergeCell ref="A4:I4"/>
    <mergeCell ref="A6:I6"/>
    <mergeCell ref="A7:I7"/>
    <mergeCell ref="A8:I8"/>
    <mergeCell ref="B44:B45"/>
    <mergeCell ref="C44:G45"/>
    <mergeCell ref="B16:B17"/>
    <mergeCell ref="C16:G17"/>
    <mergeCell ref="B18:B19"/>
    <mergeCell ref="C18:G19"/>
    <mergeCell ref="B30:B31"/>
    <mergeCell ref="C30:G31"/>
    <mergeCell ref="B23:B24"/>
    <mergeCell ref="C23:G24"/>
    <mergeCell ref="B32:B33"/>
    <mergeCell ref="C32:G33"/>
    <mergeCell ref="B37:B38"/>
    <mergeCell ref="C37:G38"/>
    <mergeCell ref="B39:B40"/>
    <mergeCell ref="C39:G40"/>
    <mergeCell ref="B75:B76"/>
    <mergeCell ref="C75:G76"/>
    <mergeCell ref="B50:B51"/>
    <mergeCell ref="C50:G51"/>
    <mergeCell ref="C62:G62"/>
    <mergeCell ref="B65:B66"/>
    <mergeCell ref="B57:B58"/>
    <mergeCell ref="C57:G58"/>
    <mergeCell ref="C65:G66"/>
    <mergeCell ref="B70:B71"/>
    <mergeCell ref="C70:G71"/>
    <mergeCell ref="C56:G56"/>
    <mergeCell ref="B46:B47"/>
    <mergeCell ref="C46:G47"/>
    <mergeCell ref="B48:B49"/>
    <mergeCell ref="C48:G49"/>
  </mergeCells>
  <printOptions/>
  <pageMargins left="0.35433070866141736" right="0.35433070866141736" top="0.37" bottom="0.34" header="0.31496062992125984" footer="0.31496062992125984"/>
  <pageSetup fitToHeight="1" fitToWidth="1" horizontalDpi="600" verticalDpi="600" orientation="portrait" scale="40" r:id="rId1"/>
  <rowBreaks count="1" manualBreakCount="1">
    <brk id="15" max="7" man="1"/>
  </rowBreaks>
  <colBreaks count="1" manualBreakCount="1">
    <brk id="1" max="105" man="1"/>
  </colBreaks>
</worksheet>
</file>

<file path=xl/worksheets/sheet12.xml><?xml version="1.0" encoding="utf-8"?>
<worksheet xmlns="http://schemas.openxmlformats.org/spreadsheetml/2006/main" xmlns:r="http://schemas.openxmlformats.org/officeDocument/2006/relationships">
  <sheetPr>
    <pageSetUpPr fitToPage="1"/>
  </sheetPr>
  <dimension ref="A1:IV109"/>
  <sheetViews>
    <sheetView showGridLines="0" zoomScale="55" zoomScaleNormal="55" zoomScalePageLayoutView="0" workbookViewId="0" topLeftCell="A1">
      <selection activeCell="A1" sqref="A1"/>
    </sheetView>
  </sheetViews>
  <sheetFormatPr defaultColWidth="9.6640625" defaultRowHeight="15"/>
  <cols>
    <col min="1" max="1" width="19.4453125" style="992" customWidth="1"/>
    <col min="2" max="2" width="31.5546875" style="992" customWidth="1"/>
    <col min="3" max="3" width="47.6640625" style="992" customWidth="1"/>
    <col min="4" max="4" width="15.5546875" style="992" customWidth="1"/>
    <col min="5" max="5" width="18.5546875" style="992" customWidth="1"/>
    <col min="6" max="6" width="21.4453125" style="992" customWidth="1"/>
    <col min="7" max="7" width="2.77734375" style="992" customWidth="1"/>
    <col min="8" max="8" width="7.88671875" style="992" customWidth="1"/>
    <col min="9" max="9" width="5.99609375" style="992" customWidth="1"/>
    <col min="10" max="10" width="6.88671875" style="992" customWidth="1"/>
    <col min="11" max="11" width="7.3359375" style="992" customWidth="1"/>
    <col min="12" max="16384" width="9.6640625" style="992" customWidth="1"/>
  </cols>
  <sheetData>
    <row r="1" spans="1:9" ht="18">
      <c r="A1" s="646"/>
      <c r="B1" s="1685"/>
      <c r="C1" s="1685"/>
      <c r="D1" s="1686"/>
      <c r="E1" s="1686"/>
      <c r="F1" s="1686"/>
      <c r="G1" s="999"/>
      <c r="H1" s="999"/>
      <c r="I1" s="999"/>
    </row>
    <row r="2" spans="1:9" ht="25.5" customHeight="1">
      <c r="A2" s="1854" t="str">
        <f>CORPORATION</f>
        <v>Entrez le nom de la société ici</v>
      </c>
      <c r="B2" s="1890"/>
      <c r="C2" s="1890"/>
      <c r="D2" s="1890"/>
      <c r="E2" s="1890"/>
      <c r="F2" s="1890"/>
      <c r="G2" s="1890"/>
      <c r="H2" s="1890"/>
      <c r="I2" s="1890"/>
    </row>
    <row r="3" spans="1:9" ht="21" customHeight="1">
      <c r="A3" s="1891" t="s">
        <v>749</v>
      </c>
      <c r="B3" s="1892"/>
      <c r="C3" s="1892"/>
      <c r="D3" s="1892"/>
      <c r="E3" s="1892"/>
      <c r="F3" s="1892"/>
      <c r="G3" s="1892"/>
      <c r="H3" s="1892"/>
      <c r="I3" s="1892"/>
    </row>
    <row r="4" spans="1:9" ht="21" customHeight="1">
      <c r="A4" s="1891" t="s">
        <v>308</v>
      </c>
      <c r="B4" s="1893"/>
      <c r="C4" s="1893"/>
      <c r="D4" s="1893"/>
      <c r="E4" s="1893"/>
      <c r="F4" s="1893"/>
      <c r="G4" s="1893"/>
      <c r="H4" s="1893"/>
      <c r="I4" s="1893"/>
    </row>
    <row r="5" spans="1:9" ht="21" customHeight="1">
      <c r="A5" s="1839" t="s">
        <v>1062</v>
      </c>
      <c r="B5" s="1840"/>
      <c r="C5" s="1840"/>
      <c r="D5" s="1840"/>
      <c r="E5" s="1840"/>
      <c r="F5" s="1840"/>
      <c r="G5" s="1840"/>
      <c r="H5" s="1840"/>
      <c r="I5" s="1840"/>
    </row>
    <row r="6" spans="1:9" ht="22.5" customHeight="1">
      <c r="A6" s="1894" t="str">
        <f>PERIOD</f>
        <v>Entrez le trimestre ici</v>
      </c>
      <c r="B6" s="1895"/>
      <c r="C6" s="1895"/>
      <c r="D6" s="1895"/>
      <c r="E6" s="1895"/>
      <c r="F6" s="1895"/>
      <c r="G6" s="1895"/>
      <c r="H6" s="1895"/>
      <c r="I6" s="1895"/>
    </row>
    <row r="7" spans="1:9" ht="19.5" customHeight="1">
      <c r="A7" s="1854" t="s">
        <v>1063</v>
      </c>
      <c r="B7" s="1855"/>
      <c r="C7" s="1855"/>
      <c r="D7" s="1855"/>
      <c r="E7" s="1855"/>
      <c r="F7" s="1855"/>
      <c r="G7" s="1855"/>
      <c r="H7" s="1855"/>
      <c r="I7" s="1855"/>
    </row>
    <row r="8" spans="1:9" ht="16.5" customHeight="1">
      <c r="A8" s="1896" t="s">
        <v>334</v>
      </c>
      <c r="B8" s="1893"/>
      <c r="C8" s="1893"/>
      <c r="D8" s="1893"/>
      <c r="E8" s="1893"/>
      <c r="F8" s="1893"/>
      <c r="G8" s="1893"/>
      <c r="H8" s="1893"/>
      <c r="I8" s="1893"/>
    </row>
    <row r="9" spans="1:9" ht="20.25">
      <c r="A9" s="1688"/>
      <c r="B9" s="1689"/>
      <c r="C9" s="1689"/>
      <c r="D9" s="1689"/>
      <c r="E9" s="1689"/>
      <c r="F9" s="1689"/>
      <c r="G9" s="1687"/>
      <c r="H9" s="1687"/>
      <c r="I9" s="1687"/>
    </row>
    <row r="10" spans="1:9" s="1011" customFormat="1" ht="26.25">
      <c r="A10" s="1690" t="s">
        <v>1115</v>
      </c>
      <c r="B10" s="646"/>
      <c r="C10" s="646"/>
      <c r="D10" s="646"/>
      <c r="E10" s="646"/>
      <c r="F10" s="646"/>
      <c r="G10" s="1545"/>
      <c r="H10" s="1545"/>
      <c r="I10" s="1545"/>
    </row>
    <row r="11" spans="1:9" s="1011" customFormat="1" ht="26.25">
      <c r="A11" s="1641"/>
      <c r="B11" s="646"/>
      <c r="C11" s="646"/>
      <c r="D11" s="646"/>
      <c r="E11" s="646"/>
      <c r="F11" s="646"/>
      <c r="G11" s="1545"/>
      <c r="H11" s="1545"/>
      <c r="I11" s="1545"/>
    </row>
    <row r="12" spans="1:9" s="1011" customFormat="1" ht="20.25">
      <c r="A12" s="1691"/>
      <c r="B12" s="646"/>
      <c r="C12" s="656"/>
      <c r="D12" s="656"/>
      <c r="E12" s="1521"/>
      <c r="F12" s="1521"/>
      <c r="G12" s="1015"/>
      <c r="H12" s="1015"/>
      <c r="I12" s="1545"/>
    </row>
    <row r="13" spans="1:9" s="1011" customFormat="1" ht="81">
      <c r="A13" s="1692" t="s">
        <v>784</v>
      </c>
      <c r="B13" s="646"/>
      <c r="C13" s="656"/>
      <c r="D13" s="1693" t="s">
        <v>1116</v>
      </c>
      <c r="E13" s="1694" t="s">
        <v>1128</v>
      </c>
      <c r="F13" s="1897"/>
      <c r="G13" s="1015"/>
      <c r="H13" s="1015"/>
      <c r="I13" s="1545"/>
    </row>
    <row r="14" spans="1:9" s="1011" customFormat="1" ht="20.25">
      <c r="A14" s="646"/>
      <c r="B14" s="646"/>
      <c r="C14" s="656"/>
      <c r="D14" s="1681"/>
      <c r="E14" s="1695"/>
      <c r="F14" s="1897"/>
      <c r="G14" s="1015"/>
      <c r="H14" s="1015"/>
      <c r="I14" s="1545"/>
    </row>
    <row r="15" spans="1:9" s="1011" customFormat="1" ht="23.25">
      <c r="A15" s="1603" t="s">
        <v>1117</v>
      </c>
      <c r="B15" s="1696"/>
      <c r="C15" s="1539"/>
      <c r="D15" s="1679" t="s">
        <v>150</v>
      </c>
      <c r="E15" s="1679" t="s">
        <v>150</v>
      </c>
      <c r="F15" s="1524"/>
      <c r="G15" s="1015"/>
      <c r="H15" s="1015"/>
      <c r="I15" s="1545"/>
    </row>
    <row r="16" spans="1:9" s="1011" customFormat="1" ht="20.25">
      <c r="A16" s="1697" t="s">
        <v>943</v>
      </c>
      <c r="B16" s="1698"/>
      <c r="C16" s="1540" t="s">
        <v>1118</v>
      </c>
      <c r="D16" s="1699"/>
      <c r="E16" s="1699"/>
      <c r="F16" s="1524"/>
      <c r="G16" s="1015"/>
      <c r="H16" s="1015"/>
      <c r="I16" s="1545"/>
    </row>
    <row r="17" spans="1:9" s="1011" customFormat="1" ht="20.25">
      <c r="A17" s="1697" t="s">
        <v>944</v>
      </c>
      <c r="B17" s="1698"/>
      <c r="C17" s="1540" t="s">
        <v>1118</v>
      </c>
      <c r="D17" s="1699"/>
      <c r="E17" s="1699"/>
      <c r="F17" s="1524"/>
      <c r="G17" s="1015"/>
      <c r="H17" s="1015"/>
      <c r="I17" s="1545"/>
    </row>
    <row r="18" spans="1:9" s="1011" customFormat="1" ht="20.25">
      <c r="A18" s="1697" t="s">
        <v>945</v>
      </c>
      <c r="B18" s="1698"/>
      <c r="C18" s="1540" t="s">
        <v>1118</v>
      </c>
      <c r="D18" s="1699"/>
      <c r="E18" s="1699"/>
      <c r="F18" s="1506"/>
      <c r="G18" s="1015"/>
      <c r="H18" s="1015"/>
      <c r="I18" s="1545"/>
    </row>
    <row r="19" spans="1:9" s="1011" customFormat="1" ht="20.25">
      <c r="A19" s="1603" t="s">
        <v>946</v>
      </c>
      <c r="B19" s="1698"/>
      <c r="C19" s="1539"/>
      <c r="D19" s="1699"/>
      <c r="E19" s="1699"/>
      <c r="F19" s="1506"/>
      <c r="G19" s="1015"/>
      <c r="H19" s="1015"/>
      <c r="I19" s="1545"/>
    </row>
    <row r="20" spans="1:9" s="1011" customFormat="1" ht="20.25">
      <c r="A20" s="1603" t="s">
        <v>750</v>
      </c>
      <c r="B20" s="1698"/>
      <c r="C20" s="1539"/>
      <c r="D20" s="1681"/>
      <c r="E20" s="1695"/>
      <c r="F20" s="1506"/>
      <c r="G20" s="1015"/>
      <c r="H20" s="1015"/>
      <c r="I20" s="1545"/>
    </row>
    <row r="21" spans="1:9" s="1011" customFormat="1" ht="20.25">
      <c r="A21" s="1603" t="s">
        <v>947</v>
      </c>
      <c r="B21" s="1698"/>
      <c r="C21" s="1540"/>
      <c r="D21" s="1681"/>
      <c r="E21" s="1695"/>
      <c r="F21" s="1506"/>
      <c r="G21" s="1015"/>
      <c r="H21" s="1015"/>
      <c r="I21" s="1545"/>
    </row>
    <row r="22" spans="1:9" s="1011" customFormat="1" ht="20.25">
      <c r="A22" s="1603" t="s">
        <v>948</v>
      </c>
      <c r="B22" s="1700"/>
      <c r="C22" s="1539"/>
      <c r="D22" s="1679" t="s">
        <v>150</v>
      </c>
      <c r="E22" s="1679" t="s">
        <v>150</v>
      </c>
      <c r="F22" s="1506"/>
      <c r="G22" s="1015"/>
      <c r="H22" s="1015"/>
      <c r="I22" s="1545"/>
    </row>
    <row r="23" spans="1:9" s="1011" customFormat="1" ht="20.25">
      <c r="A23" s="1697" t="s">
        <v>949</v>
      </c>
      <c r="B23" s="1698"/>
      <c r="C23" s="1539"/>
      <c r="D23" s="1699"/>
      <c r="E23" s="1699"/>
      <c r="F23" s="1506"/>
      <c r="G23" s="1015"/>
      <c r="H23" s="1015"/>
      <c r="I23" s="1545"/>
    </row>
    <row r="24" spans="1:9" s="1011" customFormat="1" ht="20.25">
      <c r="A24" s="1697" t="s">
        <v>1129</v>
      </c>
      <c r="B24" s="1701"/>
      <c r="C24" s="1539"/>
      <c r="D24" s="1699"/>
      <c r="E24" s="1699"/>
      <c r="F24" s="1506"/>
      <c r="G24" s="1015"/>
      <c r="H24" s="1015"/>
      <c r="I24" s="1545"/>
    </row>
    <row r="25" spans="1:9" s="1011" customFormat="1" ht="20.25">
      <c r="A25" s="1697" t="s">
        <v>950</v>
      </c>
      <c r="B25" s="1701"/>
      <c r="C25" s="1540"/>
      <c r="D25" s="1699"/>
      <c r="E25" s="1699"/>
      <c r="F25" s="1506"/>
      <c r="G25" s="1015"/>
      <c r="H25" s="1015"/>
      <c r="I25" s="1545"/>
    </row>
    <row r="26" spans="1:9" s="1011" customFormat="1" ht="20.25">
      <c r="A26" s="1702"/>
      <c r="B26" s="1497"/>
      <c r="C26" s="656"/>
      <c r="D26" s="1506"/>
      <c r="E26" s="1506"/>
      <c r="F26" s="1506"/>
      <c r="G26" s="1015"/>
      <c r="H26" s="1015"/>
      <c r="I26" s="1545"/>
    </row>
    <row r="27" spans="1:9" s="1011" customFormat="1" ht="20.25">
      <c r="A27" s="1603" t="s">
        <v>1119</v>
      </c>
      <c r="B27" s="1703"/>
      <c r="C27" s="1703"/>
      <c r="D27" s="1662"/>
      <c r="E27" s="1506"/>
      <c r="F27" s="1506"/>
      <c r="G27" s="1015"/>
      <c r="H27" s="1015"/>
      <c r="I27" s="1545"/>
    </row>
    <row r="28" spans="1:9" s="1010" customFormat="1" ht="20.25">
      <c r="A28" s="1704"/>
      <c r="B28" s="1660" t="s">
        <v>1120</v>
      </c>
      <c r="C28" s="1511"/>
      <c r="D28" s="1705"/>
      <c r="E28" s="1521"/>
      <c r="F28" s="1521"/>
      <c r="G28" s="1015"/>
      <c r="H28" s="1015"/>
      <c r="I28" s="1015"/>
    </row>
    <row r="29" spans="1:9" s="1010" customFormat="1" ht="20.25">
      <c r="A29" s="1704"/>
      <c r="B29" s="1660" t="s">
        <v>1120</v>
      </c>
      <c r="C29" s="1511"/>
      <c r="D29" s="1705"/>
      <c r="E29" s="1521"/>
      <c r="F29" s="1521"/>
      <c r="G29" s="1015"/>
      <c r="H29" s="1015"/>
      <c r="I29" s="1015"/>
    </row>
    <row r="30" spans="1:9" s="1010" customFormat="1" ht="20.25">
      <c r="A30" s="1704"/>
      <c r="B30" s="1674" t="s">
        <v>740</v>
      </c>
      <c r="C30" s="1511"/>
      <c r="D30" s="1662"/>
      <c r="E30" s="1521"/>
      <c r="F30" s="1521"/>
      <c r="G30" s="1015"/>
      <c r="H30" s="1015"/>
      <c r="I30" s="1015"/>
    </row>
    <row r="31" spans="1:9" s="1011" customFormat="1" ht="20.25">
      <c r="A31" s="1603"/>
      <c r="B31" s="1540"/>
      <c r="C31" s="1540"/>
      <c r="D31" s="1540"/>
      <c r="E31" s="1543"/>
      <c r="F31" s="646"/>
      <c r="G31" s="1545"/>
      <c r="H31" s="1545"/>
      <c r="I31" s="1545"/>
    </row>
    <row r="32" spans="1:9" s="1010" customFormat="1" ht="20.25">
      <c r="A32" s="1706" t="s">
        <v>1121</v>
      </c>
      <c r="B32" s="1540"/>
      <c r="C32" s="1540"/>
      <c r="D32" s="1540"/>
      <c r="E32" s="1521"/>
      <c r="F32" s="1521"/>
      <c r="G32" s="1015"/>
      <c r="H32" s="1015"/>
      <c r="I32" s="1015"/>
    </row>
    <row r="33" spans="1:9" s="1011" customFormat="1" ht="20.25">
      <c r="A33" s="1603"/>
      <c r="B33" s="1540"/>
      <c r="C33" s="1540"/>
      <c r="D33" s="1540"/>
      <c r="E33" s="1543"/>
      <c r="F33" s="646"/>
      <c r="G33" s="1545"/>
      <c r="H33" s="1545"/>
      <c r="I33" s="1545"/>
    </row>
    <row r="34" spans="1:9" s="1011" customFormat="1" ht="20.25">
      <c r="A34" s="1603" t="s">
        <v>1122</v>
      </c>
      <c r="B34" s="1660"/>
      <c r="C34" s="1660"/>
      <c r="D34" s="1540"/>
      <c r="E34" s="1543"/>
      <c r="F34" s="646"/>
      <c r="G34" s="1545"/>
      <c r="H34" s="1545"/>
      <c r="I34" s="1545"/>
    </row>
    <row r="35" spans="1:9" s="1011" customFormat="1" ht="20.25">
      <c r="A35" s="1704"/>
      <c r="B35" s="1660" t="s">
        <v>1120</v>
      </c>
      <c r="C35" s="1660"/>
      <c r="D35" s="1679"/>
      <c r="E35" s="1543"/>
      <c r="F35" s="646"/>
      <c r="G35" s="1545"/>
      <c r="H35" s="1545"/>
      <c r="I35" s="1545"/>
    </row>
    <row r="36" spans="1:9" s="1011" customFormat="1" ht="20.25">
      <c r="A36" s="1704"/>
      <c r="B36" s="1660" t="s">
        <v>1120</v>
      </c>
      <c r="C36" s="1660"/>
      <c r="D36" s="1679"/>
      <c r="E36" s="1543"/>
      <c r="F36" s="646"/>
      <c r="G36" s="1545"/>
      <c r="H36" s="1545"/>
      <c r="I36" s="1545"/>
    </row>
    <row r="37" spans="1:9" s="1011" customFormat="1" ht="20.25">
      <c r="A37" s="1704"/>
      <c r="B37" s="1674" t="s">
        <v>740</v>
      </c>
      <c r="C37" s="1660"/>
      <c r="D37" s="1662"/>
      <c r="E37" s="1543"/>
      <c r="F37" s="646"/>
      <c r="G37" s="1545"/>
      <c r="H37" s="1545"/>
      <c r="I37" s="1545"/>
    </row>
    <row r="38" spans="1:9" s="1011" customFormat="1" ht="18">
      <c r="A38" s="646"/>
      <c r="B38" s="1542"/>
      <c r="C38" s="1542"/>
      <c r="D38" s="1521"/>
      <c r="E38" s="1521"/>
      <c r="F38" s="646"/>
      <c r="G38" s="1545"/>
      <c r="H38" s="1545"/>
      <c r="I38" s="1545"/>
    </row>
    <row r="39" spans="1:9" s="1011" customFormat="1" ht="20.25">
      <c r="A39" s="1501" t="s">
        <v>785</v>
      </c>
      <c r="B39" s="1542"/>
      <c r="C39" s="1543"/>
      <c r="D39" s="646"/>
      <c r="E39" s="646"/>
      <c r="F39" s="1543"/>
      <c r="G39" s="1545"/>
      <c r="H39" s="1545"/>
      <c r="I39" s="1545"/>
    </row>
    <row r="40" spans="1:9" s="1011" customFormat="1" ht="34.5" customHeight="1">
      <c r="A40" s="1898" t="s">
        <v>1123</v>
      </c>
      <c r="B40" s="1898"/>
      <c r="C40" s="1899"/>
      <c r="D40" s="1900" t="s">
        <v>1032</v>
      </c>
      <c r="E40" s="1901"/>
      <c r="F40" s="1902" t="s">
        <v>1033</v>
      </c>
      <c r="G40" s="1545"/>
      <c r="H40" s="1545"/>
      <c r="I40" s="1545"/>
    </row>
    <row r="41" spans="1:9" s="1011" customFormat="1" ht="39" customHeight="1">
      <c r="A41" s="1898"/>
      <c r="B41" s="1898"/>
      <c r="C41" s="1899"/>
      <c r="D41" s="1708" t="s">
        <v>953</v>
      </c>
      <c r="E41" s="1707" t="s">
        <v>954</v>
      </c>
      <c r="F41" s="1902"/>
      <c r="G41" s="1545"/>
      <c r="H41" s="646"/>
      <c r="I41" s="646"/>
    </row>
    <row r="42" spans="1:9" s="1011" customFormat="1" ht="20.25">
      <c r="A42" s="1541" t="s">
        <v>751</v>
      </c>
      <c r="B42" s="1542"/>
      <c r="C42" s="1543"/>
      <c r="D42" s="1699"/>
      <c r="E42" s="1709"/>
      <c r="F42" s="1699"/>
      <c r="G42" s="1545"/>
      <c r="H42" s="646"/>
      <c r="I42" s="646"/>
    </row>
    <row r="43" spans="1:9" s="1011" customFormat="1" ht="20.25">
      <c r="A43" s="1541" t="s">
        <v>752</v>
      </c>
      <c r="B43" s="1542"/>
      <c r="C43" s="1543"/>
      <c r="D43" s="1699"/>
      <c r="E43" s="1709"/>
      <c r="F43" s="1699"/>
      <c r="G43" s="1545"/>
      <c r="H43" s="646"/>
      <c r="I43" s="646"/>
    </row>
    <row r="44" spans="1:9" s="1011" customFormat="1" ht="20.25">
      <c r="A44" s="1541" t="s">
        <v>753</v>
      </c>
      <c r="B44" s="1542"/>
      <c r="C44" s="1543"/>
      <c r="D44" s="1699"/>
      <c r="E44" s="1709"/>
      <c r="F44" s="1699"/>
      <c r="G44" s="1545"/>
      <c r="H44" s="646"/>
      <c r="I44" s="646"/>
    </row>
    <row r="45" spans="1:9" s="1011" customFormat="1" ht="20.25">
      <c r="A45" s="1541" t="s">
        <v>754</v>
      </c>
      <c r="B45" s="1542"/>
      <c r="C45" s="1543"/>
      <c r="D45" s="1699"/>
      <c r="E45" s="1709"/>
      <c r="F45" s="1699"/>
      <c r="G45" s="1545"/>
      <c r="H45" s="646"/>
      <c r="I45" s="646"/>
    </row>
    <row r="46" spans="1:9" s="1011" customFormat="1" ht="20.25">
      <c r="A46" s="1541" t="s">
        <v>755</v>
      </c>
      <c r="B46" s="1542"/>
      <c r="C46" s="1543"/>
      <c r="D46" s="1699"/>
      <c r="E46" s="1709"/>
      <c r="F46" s="1699"/>
      <c r="G46" s="1545"/>
      <c r="H46" s="646"/>
      <c r="I46" s="646"/>
    </row>
    <row r="47" spans="1:9" s="1011" customFormat="1" ht="20.25">
      <c r="A47" s="1541" t="s">
        <v>786</v>
      </c>
      <c r="B47" s="1542"/>
      <c r="C47" s="1543"/>
      <c r="D47" s="1699"/>
      <c r="E47" s="1709"/>
      <c r="F47" s="1699"/>
      <c r="G47" s="1545"/>
      <c r="H47" s="646"/>
      <c r="I47" s="646"/>
    </row>
    <row r="48" spans="1:9" s="1011" customFormat="1" ht="20.25">
      <c r="A48" s="1541" t="s">
        <v>1130</v>
      </c>
      <c r="B48" s="1542"/>
      <c r="C48" s="1543"/>
      <c r="D48" s="1713" t="s">
        <v>150</v>
      </c>
      <c r="E48" s="1713" t="s">
        <v>150</v>
      </c>
      <c r="F48" s="1699"/>
      <c r="G48" s="1545"/>
      <c r="H48" s="646"/>
      <c r="I48" s="646"/>
    </row>
    <row r="49" spans="1:9" s="1011" customFormat="1" ht="20.25">
      <c r="A49" s="1541" t="s">
        <v>1131</v>
      </c>
      <c r="B49" s="1542"/>
      <c r="C49" s="1543"/>
      <c r="D49" s="1713" t="s">
        <v>150</v>
      </c>
      <c r="E49" s="1713" t="s">
        <v>150</v>
      </c>
      <c r="F49" s="1699"/>
      <c r="G49" s="1545"/>
      <c r="H49" s="646"/>
      <c r="I49" s="646"/>
    </row>
    <row r="50" spans="1:9" s="1545" customFormat="1" ht="20.25">
      <c r="A50" s="1541"/>
      <c r="B50" s="1542"/>
      <c r="C50" s="1543"/>
      <c r="D50" s="1544"/>
      <c r="E50" s="1544"/>
      <c r="F50" s="1540"/>
      <c r="H50" s="646"/>
      <c r="I50" s="646"/>
    </row>
    <row r="51" spans="1:9" s="1545" customFormat="1" ht="20.25">
      <c r="A51" s="1541"/>
      <c r="B51" s="1542"/>
      <c r="C51" s="1543"/>
      <c r="D51" s="1544"/>
      <c r="E51" s="1544"/>
      <c r="F51" s="1540"/>
      <c r="H51" s="646"/>
      <c r="I51" s="646"/>
    </row>
    <row r="52" spans="1:9" s="1545" customFormat="1" ht="20.25">
      <c r="A52" s="1541"/>
      <c r="B52" s="1542"/>
      <c r="C52" s="1543"/>
      <c r="D52" s="1544"/>
      <c r="E52" s="1544"/>
      <c r="F52" s="1540"/>
      <c r="H52" s="646"/>
      <c r="I52" s="646"/>
    </row>
    <row r="53" spans="1:9" s="1545" customFormat="1" ht="20.25">
      <c r="A53" s="1704" t="s">
        <v>1027</v>
      </c>
      <c r="B53" s="1660"/>
      <c r="C53" s="1660"/>
      <c r="D53" s="1660"/>
      <c r="E53" s="1660"/>
      <c r="F53" s="1660"/>
      <c r="H53" s="646"/>
      <c r="I53" s="646"/>
    </row>
    <row r="54" spans="1:9" s="1545" customFormat="1" ht="20.25" customHeight="1">
      <c r="A54" s="1710" t="s">
        <v>935</v>
      </c>
      <c r="B54" s="1903" t="s">
        <v>1124</v>
      </c>
      <c r="C54" s="1903"/>
      <c r="D54" s="1903"/>
      <c r="E54" s="1903"/>
      <c r="F54" s="1903"/>
      <c r="H54" s="646"/>
      <c r="I54" s="646"/>
    </row>
    <row r="55" spans="1:9" s="1545" customFormat="1" ht="20.25">
      <c r="A55" s="1660"/>
      <c r="B55" s="1903"/>
      <c r="C55" s="1903"/>
      <c r="D55" s="1903"/>
      <c r="E55" s="1903"/>
      <c r="F55" s="1903"/>
      <c r="H55" s="646"/>
      <c r="I55" s="646"/>
    </row>
    <row r="56" spans="1:9" s="1545" customFormat="1" ht="20.25">
      <c r="A56" s="1541"/>
      <c r="B56" s="1542"/>
      <c r="C56" s="1543"/>
      <c r="D56" s="1544"/>
      <c r="E56" s="1544"/>
      <c r="F56" s="1540"/>
      <c r="H56" s="646"/>
      <c r="I56" s="646"/>
    </row>
    <row r="57" spans="1:9" s="1011" customFormat="1" ht="24.75" customHeight="1" thickBot="1">
      <c r="A57" s="1651"/>
      <c r="B57" s="1711"/>
      <c r="C57" s="1712"/>
      <c r="D57" s="1712"/>
      <c r="E57" s="1712"/>
      <c r="F57" s="1712"/>
      <c r="G57" s="1545"/>
      <c r="H57" s="646"/>
      <c r="I57" s="646"/>
    </row>
    <row r="58" spans="1:6" s="1011" customFormat="1" ht="15.75" thickTop="1">
      <c r="A58" s="1"/>
      <c r="B58" s="1"/>
      <c r="C58" s="1"/>
      <c r="D58" s="1"/>
      <c r="E58" s="1"/>
      <c r="F58" s="1"/>
    </row>
    <row r="59" spans="1:6" s="1011" customFormat="1" ht="15">
      <c r="A59" s="1"/>
      <c r="B59" s="1"/>
      <c r="C59" s="1"/>
      <c r="D59" s="1"/>
      <c r="E59" s="1"/>
      <c r="F59" s="1"/>
    </row>
    <row r="60" spans="1:6" s="1011" customFormat="1" ht="15">
      <c r="A60" s="1"/>
      <c r="B60" s="1"/>
      <c r="C60" s="1"/>
      <c r="D60" s="1"/>
      <c r="E60" s="1"/>
      <c r="F60" s="1"/>
    </row>
    <row r="61" s="1011" customFormat="1" ht="15"/>
    <row r="62" spans="7:256" s="1011" customFormat="1" ht="18.75">
      <c r="G62" s="1016"/>
      <c r="H62" s="1019"/>
      <c r="I62" s="1017"/>
      <c r="J62" s="1018"/>
      <c r="K62" s="1018"/>
      <c r="L62" s="1018"/>
      <c r="M62" s="1018"/>
      <c r="N62" s="1018"/>
      <c r="O62" s="1018"/>
      <c r="P62" s="1018"/>
      <c r="Q62" s="1018"/>
      <c r="R62" s="1018"/>
      <c r="S62" s="1018"/>
      <c r="T62" s="1018"/>
      <c r="U62" s="1018"/>
      <c r="V62" s="1018"/>
      <c r="W62" s="1018"/>
      <c r="X62" s="1018"/>
      <c r="Y62" s="1018"/>
      <c r="Z62" s="1018"/>
      <c r="AA62" s="1018"/>
      <c r="AB62" s="1018"/>
      <c r="AC62" s="1018"/>
      <c r="AD62" s="1018"/>
      <c r="AE62" s="1018"/>
      <c r="AF62" s="1018"/>
      <c r="AG62" s="1018"/>
      <c r="AH62" s="1018"/>
      <c r="AI62" s="1018"/>
      <c r="AJ62" s="1018"/>
      <c r="AK62" s="1018"/>
      <c r="AL62" s="1018"/>
      <c r="AM62" s="1018"/>
      <c r="AN62" s="1018"/>
      <c r="AO62" s="1018"/>
      <c r="AP62" s="1018"/>
      <c r="AQ62" s="1018"/>
      <c r="AR62" s="1018"/>
      <c r="AS62" s="1018"/>
      <c r="AT62" s="1018"/>
      <c r="AU62" s="1018"/>
      <c r="AV62" s="1018"/>
      <c r="AW62" s="1018"/>
      <c r="AX62" s="1018"/>
      <c r="AY62" s="1018"/>
      <c r="AZ62" s="1018"/>
      <c r="BA62" s="1018"/>
      <c r="BB62" s="1018"/>
      <c r="BC62" s="1018"/>
      <c r="BD62" s="1018"/>
      <c r="BE62" s="1018"/>
      <c r="BF62" s="1018"/>
      <c r="BG62" s="1018"/>
      <c r="BH62" s="1018"/>
      <c r="BI62" s="1018"/>
      <c r="BJ62" s="1018"/>
      <c r="BK62" s="1018"/>
      <c r="BL62" s="1018"/>
      <c r="BM62" s="1018"/>
      <c r="BN62" s="1018"/>
      <c r="BO62" s="1018"/>
      <c r="BP62" s="1018"/>
      <c r="BQ62" s="1018"/>
      <c r="BR62" s="1018"/>
      <c r="BS62" s="1018"/>
      <c r="BT62" s="1018"/>
      <c r="BU62" s="1018"/>
      <c r="BV62" s="1018"/>
      <c r="BW62" s="1018"/>
      <c r="BX62" s="1018"/>
      <c r="BY62" s="1018"/>
      <c r="BZ62" s="1018"/>
      <c r="CA62" s="1018"/>
      <c r="CB62" s="1018"/>
      <c r="CC62" s="1018"/>
      <c r="CD62" s="1018"/>
      <c r="CE62" s="1018"/>
      <c r="CF62" s="1018"/>
      <c r="CG62" s="1018"/>
      <c r="CH62" s="1018"/>
      <c r="CI62" s="1018"/>
      <c r="CJ62" s="1018"/>
      <c r="CK62" s="1018"/>
      <c r="CL62" s="1018"/>
      <c r="CM62" s="1018"/>
      <c r="CN62" s="1018"/>
      <c r="CO62" s="1018"/>
      <c r="CP62" s="1018"/>
      <c r="CQ62" s="1018"/>
      <c r="CR62" s="1018"/>
      <c r="CS62" s="1018"/>
      <c r="CT62" s="1018"/>
      <c r="CU62" s="1018"/>
      <c r="CV62" s="1018"/>
      <c r="CW62" s="1018"/>
      <c r="CX62" s="1018"/>
      <c r="CY62" s="1018"/>
      <c r="CZ62" s="1018"/>
      <c r="DA62" s="1018"/>
      <c r="DB62" s="1018"/>
      <c r="DC62" s="1018"/>
      <c r="DD62" s="1018"/>
      <c r="DE62" s="1018"/>
      <c r="DF62" s="1018"/>
      <c r="DG62" s="1018"/>
      <c r="DH62" s="1018"/>
      <c r="DI62" s="1018"/>
      <c r="DJ62" s="1018"/>
      <c r="DK62" s="1018"/>
      <c r="DL62" s="1018"/>
      <c r="DM62" s="1018"/>
      <c r="DN62" s="1018"/>
      <c r="DO62" s="1018"/>
      <c r="DP62" s="1018"/>
      <c r="DQ62" s="1018"/>
      <c r="DR62" s="1018"/>
      <c r="DS62" s="1018"/>
      <c r="DT62" s="1018"/>
      <c r="DU62" s="1018"/>
      <c r="DV62" s="1018"/>
      <c r="DW62" s="1018"/>
      <c r="DX62" s="1018"/>
      <c r="DY62" s="1018"/>
      <c r="DZ62" s="1018"/>
      <c r="EA62" s="1018"/>
      <c r="EB62" s="1018"/>
      <c r="EC62" s="1018"/>
      <c r="ED62" s="1018"/>
      <c r="EE62" s="1018"/>
      <c r="EF62" s="1018"/>
      <c r="EG62" s="1018"/>
      <c r="EH62" s="1018"/>
      <c r="EI62" s="1018"/>
      <c r="EJ62" s="1018"/>
      <c r="EK62" s="1018"/>
      <c r="EL62" s="1018"/>
      <c r="EM62" s="1018"/>
      <c r="EN62" s="1018"/>
      <c r="EO62" s="1018"/>
      <c r="EP62" s="1018"/>
      <c r="EQ62" s="1018"/>
      <c r="ER62" s="1018"/>
      <c r="ES62" s="1018"/>
      <c r="ET62" s="1018"/>
      <c r="EU62" s="1018"/>
      <c r="EV62" s="1018"/>
      <c r="EW62" s="1018"/>
      <c r="EX62" s="1018"/>
      <c r="EY62" s="1018"/>
      <c r="EZ62" s="1018"/>
      <c r="FA62" s="1018"/>
      <c r="FB62" s="1018"/>
      <c r="FC62" s="1018"/>
      <c r="FD62" s="1018"/>
      <c r="FE62" s="1018"/>
      <c r="FF62" s="1018"/>
      <c r="FG62" s="1018"/>
      <c r="FH62" s="1018"/>
      <c r="FI62" s="1018"/>
      <c r="FJ62" s="1018"/>
      <c r="FK62" s="1018"/>
      <c r="FL62" s="1018"/>
      <c r="FM62" s="1018"/>
      <c r="FN62" s="1018"/>
      <c r="FO62" s="1018"/>
      <c r="FP62" s="1018"/>
      <c r="FQ62" s="1018"/>
      <c r="FR62" s="1018"/>
      <c r="FS62" s="1018"/>
      <c r="FT62" s="1018"/>
      <c r="FU62" s="1018"/>
      <c r="FV62" s="1018"/>
      <c r="FW62" s="1018"/>
      <c r="FX62" s="1018"/>
      <c r="FY62" s="1018"/>
      <c r="FZ62" s="1018"/>
      <c r="GA62" s="1018"/>
      <c r="GB62" s="1018"/>
      <c r="GC62" s="1018"/>
      <c r="GD62" s="1018"/>
      <c r="GE62" s="1018"/>
      <c r="GF62" s="1018"/>
      <c r="GG62" s="1018"/>
      <c r="GH62" s="1018"/>
      <c r="GI62" s="1018"/>
      <c r="GJ62" s="1018"/>
      <c r="GK62" s="1018"/>
      <c r="GL62" s="1018"/>
      <c r="GM62" s="1018"/>
      <c r="GN62" s="1018"/>
      <c r="GO62" s="1018"/>
      <c r="GP62" s="1018"/>
      <c r="GQ62" s="1018"/>
      <c r="GR62" s="1018"/>
      <c r="GS62" s="1018"/>
      <c r="GT62" s="1018"/>
      <c r="GU62" s="1018"/>
      <c r="GV62" s="1018"/>
      <c r="GW62" s="1018"/>
      <c r="GX62" s="1018"/>
      <c r="GY62" s="1018"/>
      <c r="GZ62" s="1018"/>
      <c r="HA62" s="1018"/>
      <c r="HB62" s="1018"/>
      <c r="HC62" s="1018"/>
      <c r="HD62" s="1018"/>
      <c r="HE62" s="1018"/>
      <c r="HF62" s="1018"/>
      <c r="HG62" s="1018"/>
      <c r="HH62" s="1018"/>
      <c r="HI62" s="1018"/>
      <c r="HJ62" s="1018"/>
      <c r="HK62" s="1018"/>
      <c r="HL62" s="1018"/>
      <c r="HM62" s="1018"/>
      <c r="HN62" s="1018"/>
      <c r="HO62" s="1018"/>
      <c r="HP62" s="1018"/>
      <c r="HQ62" s="1018"/>
      <c r="HR62" s="1018"/>
      <c r="HS62" s="1018"/>
      <c r="HT62" s="1018"/>
      <c r="HU62" s="1018"/>
      <c r="HV62" s="1018"/>
      <c r="HW62" s="1018"/>
      <c r="HX62" s="1018"/>
      <c r="HY62" s="1018"/>
      <c r="HZ62" s="1018"/>
      <c r="IA62" s="1018"/>
      <c r="IB62" s="1018"/>
      <c r="IC62" s="1018"/>
      <c r="ID62" s="1018"/>
      <c r="IE62" s="1018"/>
      <c r="IF62" s="1018"/>
      <c r="IG62" s="1018"/>
      <c r="IH62" s="1018"/>
      <c r="II62" s="1018"/>
      <c r="IJ62" s="1018"/>
      <c r="IK62" s="1018"/>
      <c r="IL62" s="1018"/>
      <c r="IM62" s="1018"/>
      <c r="IN62" s="1018"/>
      <c r="IO62" s="1018"/>
      <c r="IP62" s="1018"/>
      <c r="IQ62" s="1018"/>
      <c r="IR62" s="1018"/>
      <c r="IS62" s="1018"/>
      <c r="IT62" s="1018"/>
      <c r="IU62" s="1018"/>
      <c r="IV62" s="1018"/>
    </row>
    <row r="63" s="1011" customFormat="1" ht="15"/>
    <row r="64" s="1011" customFormat="1" ht="15"/>
    <row r="65" s="1011" customFormat="1" ht="15"/>
    <row r="66" s="1011" customFormat="1" ht="15"/>
    <row r="67" s="1011" customFormat="1" ht="15"/>
    <row r="68" s="1011" customFormat="1" ht="15"/>
    <row r="69" s="1011" customFormat="1" ht="15"/>
    <row r="70" s="1011" customFormat="1" ht="15"/>
    <row r="107" ht="15">
      <c r="A107" s="992" t="s">
        <v>713</v>
      </c>
    </row>
    <row r="108" ht="15">
      <c r="A108" s="992" t="s">
        <v>714</v>
      </c>
    </row>
    <row r="109" ht="15">
      <c r="A109" s="992" t="s">
        <v>715</v>
      </c>
    </row>
  </sheetData>
  <sheetProtection/>
  <mergeCells count="12">
    <mergeCell ref="A8:I8"/>
    <mergeCell ref="F13:F14"/>
    <mergeCell ref="A40:C41"/>
    <mergeCell ref="D40:E40"/>
    <mergeCell ref="F40:F41"/>
    <mergeCell ref="B54:F55"/>
    <mergeCell ref="A2:I2"/>
    <mergeCell ref="A3:I3"/>
    <mergeCell ref="A4:I4"/>
    <mergeCell ref="A6:I6"/>
    <mergeCell ref="A5:I5"/>
    <mergeCell ref="A7:I7"/>
  </mergeCells>
  <printOptions/>
  <pageMargins left="0.35433070866141736" right="0.35433070866141736" top="0.34" bottom="0.36" header="0.31496062992125984" footer="0.31496062992125984"/>
  <pageSetup fitToHeight="1" fitToWidth="1" horizontalDpi="600" verticalDpi="600" orientation="portrait" scale="53" r:id="rId1"/>
</worksheet>
</file>

<file path=xl/worksheets/sheet13.xml><?xml version="1.0" encoding="utf-8"?>
<worksheet xmlns="http://schemas.openxmlformats.org/spreadsheetml/2006/main" xmlns:r="http://schemas.openxmlformats.org/officeDocument/2006/relationships">
  <sheetPr>
    <pageSetUpPr fitToPage="1"/>
  </sheetPr>
  <dimension ref="A1:G40"/>
  <sheetViews>
    <sheetView showGridLines="0" zoomScale="52" zoomScaleNormal="52" zoomScalePageLayoutView="0" workbookViewId="0" topLeftCell="A1">
      <selection activeCell="A1" sqref="A1"/>
    </sheetView>
  </sheetViews>
  <sheetFormatPr defaultColWidth="9.6640625" defaultRowHeight="15"/>
  <cols>
    <col min="1" max="1" width="54.4453125" style="1" customWidth="1"/>
    <col min="2" max="4" width="30.6640625" style="1" customWidth="1"/>
    <col min="5" max="5" width="2.77734375" style="1" customWidth="1"/>
    <col min="6" max="6" width="7.77734375" style="1" customWidth="1"/>
    <col min="7" max="16384" width="9.6640625" style="1" customWidth="1"/>
  </cols>
  <sheetData>
    <row r="1" spans="1:5" ht="18" customHeight="1">
      <c r="A1" s="268"/>
      <c r="B1" s="763"/>
      <c r="C1" s="763"/>
      <c r="D1" s="763"/>
      <c r="E1" s="2"/>
    </row>
    <row r="2" spans="1:5" ht="24" customHeight="1">
      <c r="A2" s="1731" t="str">
        <f>CORPORATION</f>
        <v>Entrez le nom de la société ici</v>
      </c>
      <c r="B2" s="1732"/>
      <c r="C2" s="1732"/>
      <c r="D2" s="1732"/>
      <c r="E2" s="2"/>
    </row>
    <row r="3" spans="1:5" ht="24" customHeight="1">
      <c r="A3" s="1731" t="s">
        <v>130</v>
      </c>
      <c r="B3" s="1733"/>
      <c r="C3" s="1733"/>
      <c r="D3" s="1733"/>
      <c r="E3" s="2"/>
    </row>
    <row r="4" spans="1:5" ht="24" customHeight="1">
      <c r="A4" s="1731" t="s">
        <v>131</v>
      </c>
      <c r="B4" s="1732"/>
      <c r="C4" s="1732"/>
      <c r="D4" s="1732"/>
      <c r="E4" s="2"/>
    </row>
    <row r="5" spans="1:5" ht="24" customHeight="1">
      <c r="A5" s="1731" t="s">
        <v>132</v>
      </c>
      <c r="B5" s="1733"/>
      <c r="C5" s="1733"/>
      <c r="D5" s="1733"/>
      <c r="E5" s="2"/>
    </row>
    <row r="6" spans="1:5" ht="24" customHeight="1">
      <c r="A6" s="1734" t="str">
        <f>PERIOD</f>
        <v>Entrez le trimestre ici</v>
      </c>
      <c r="B6" s="1730"/>
      <c r="C6" s="1730"/>
      <c r="D6" s="1730"/>
      <c r="E6" s="2"/>
    </row>
    <row r="7" spans="1:5" ht="24" customHeight="1">
      <c r="A7" s="1764" t="s">
        <v>334</v>
      </c>
      <c r="B7" s="1733"/>
      <c r="C7" s="1733"/>
      <c r="D7" s="1733"/>
      <c r="E7" s="2"/>
    </row>
    <row r="8" spans="1:5" ht="24" customHeight="1">
      <c r="A8" s="268"/>
      <c r="B8" s="268"/>
      <c r="C8" s="268"/>
      <c r="D8" s="670"/>
      <c r="E8" s="2"/>
    </row>
    <row r="9" spans="1:5" ht="24" customHeight="1">
      <c r="A9" s="268"/>
      <c r="B9" s="268"/>
      <c r="C9" s="268"/>
      <c r="D9" s="670"/>
      <c r="E9" s="2"/>
    </row>
    <row r="10" spans="1:5" ht="24" customHeight="1">
      <c r="A10" s="673" t="s">
        <v>674</v>
      </c>
      <c r="B10" s="268"/>
      <c r="C10" s="268"/>
      <c r="D10" s="130"/>
      <c r="E10" s="2"/>
    </row>
    <row r="11" spans="1:5" ht="46.5" customHeight="1">
      <c r="A11" s="1906" t="s">
        <v>982</v>
      </c>
      <c r="B11" s="1907"/>
      <c r="C11" s="1907"/>
      <c r="D11" s="1907"/>
      <c r="E11" s="2"/>
    </row>
    <row r="12" spans="1:5" ht="24" customHeight="1">
      <c r="A12" s="1765" t="s">
        <v>337</v>
      </c>
      <c r="B12" s="1767" t="s">
        <v>974</v>
      </c>
      <c r="C12" s="1769" t="s">
        <v>338</v>
      </c>
      <c r="D12" s="1904" t="s">
        <v>807</v>
      </c>
      <c r="E12" s="75"/>
    </row>
    <row r="13" spans="1:5" ht="41.25" customHeight="1">
      <c r="A13" s="1766"/>
      <c r="B13" s="1768"/>
      <c r="C13" s="1770"/>
      <c r="D13" s="1905"/>
      <c r="E13" s="75"/>
    </row>
    <row r="14" spans="1:5" ht="24" customHeight="1">
      <c r="A14" s="732" t="s">
        <v>438</v>
      </c>
      <c r="B14" s="1106"/>
      <c r="C14" s="1106"/>
      <c r="D14" s="1107"/>
      <c r="E14" s="75"/>
    </row>
    <row r="15" spans="1:5" ht="24" customHeight="1">
      <c r="A15" s="733"/>
      <c r="B15" s="711"/>
      <c r="C15" s="711"/>
      <c r="D15" s="792"/>
      <c r="E15" s="75"/>
    </row>
    <row r="16" spans="1:5" ht="24" customHeight="1">
      <c r="A16" s="664"/>
      <c r="B16" s="736"/>
      <c r="C16" s="736"/>
      <c r="D16" s="793"/>
      <c r="E16" s="75"/>
    </row>
    <row r="17" spans="1:5" ht="24" customHeight="1">
      <c r="A17" s="664"/>
      <c r="B17" s="736"/>
      <c r="C17" s="736"/>
      <c r="D17" s="793"/>
      <c r="E17" s="75"/>
    </row>
    <row r="18" spans="1:5" ht="20.25">
      <c r="A18" s="664"/>
      <c r="B18" s="736"/>
      <c r="C18" s="736"/>
      <c r="D18" s="793"/>
      <c r="E18" s="75"/>
    </row>
    <row r="19" spans="1:5" ht="24" customHeight="1">
      <c r="A19" s="664"/>
      <c r="B19" s="736"/>
      <c r="C19" s="736"/>
      <c r="D19" s="793"/>
      <c r="E19" s="75"/>
    </row>
    <row r="20" spans="1:5" ht="24" customHeight="1">
      <c r="A20" s="664"/>
      <c r="B20" s="736"/>
      <c r="C20" s="736"/>
      <c r="D20" s="793"/>
      <c r="E20" s="75"/>
    </row>
    <row r="21" spans="1:5" ht="24" customHeight="1">
      <c r="A21" s="664"/>
      <c r="B21" s="736"/>
      <c r="C21" s="736"/>
      <c r="D21" s="793"/>
      <c r="E21" s="75"/>
    </row>
    <row r="22" spans="1:5" ht="24" customHeight="1">
      <c r="A22" s="664"/>
      <c r="B22" s="736"/>
      <c r="C22" s="736"/>
      <c r="D22" s="793"/>
      <c r="E22" s="75"/>
    </row>
    <row r="23" spans="1:5" ht="24" customHeight="1">
      <c r="A23" s="737" t="s">
        <v>766</v>
      </c>
      <c r="B23" s="1110"/>
      <c r="C23" s="1110"/>
      <c r="D23" s="1130"/>
      <c r="E23" s="75"/>
    </row>
    <row r="24" spans="1:5" ht="24" customHeight="1">
      <c r="A24" s="733"/>
      <c r="B24" s="711"/>
      <c r="C24" s="711"/>
      <c r="D24" s="792"/>
      <c r="E24" s="75"/>
    </row>
    <row r="25" spans="1:5" ht="24" customHeight="1">
      <c r="A25" s="664"/>
      <c r="B25" s="736"/>
      <c r="C25" s="736"/>
      <c r="D25" s="764"/>
      <c r="E25" s="75"/>
    </row>
    <row r="26" spans="1:5" ht="24" customHeight="1">
      <c r="A26" s="664"/>
      <c r="B26" s="736"/>
      <c r="C26" s="736"/>
      <c r="D26" s="793"/>
      <c r="E26" s="75"/>
    </row>
    <row r="27" spans="1:5" ht="24" customHeight="1">
      <c r="A27" s="664"/>
      <c r="B27" s="736"/>
      <c r="C27" s="736"/>
      <c r="D27" s="764"/>
      <c r="E27" s="75"/>
    </row>
    <row r="28" spans="1:5" ht="24" customHeight="1">
      <c r="A28" s="664"/>
      <c r="B28" s="736"/>
      <c r="C28" s="736"/>
      <c r="D28" s="793"/>
      <c r="E28" s="75"/>
    </row>
    <row r="29" spans="1:5" ht="24" customHeight="1">
      <c r="A29" s="664"/>
      <c r="B29" s="736"/>
      <c r="C29" s="736"/>
      <c r="D29" s="793"/>
      <c r="E29" s="75"/>
    </row>
    <row r="30" spans="1:5" ht="24" customHeight="1">
      <c r="A30" s="664"/>
      <c r="B30" s="736"/>
      <c r="C30" s="736"/>
      <c r="D30" s="793"/>
      <c r="E30" s="75"/>
    </row>
    <row r="31" spans="1:5" ht="24" customHeight="1">
      <c r="A31" s="664"/>
      <c r="B31" s="736"/>
      <c r="C31" s="736"/>
      <c r="D31" s="793"/>
      <c r="E31" s="75"/>
    </row>
    <row r="32" spans="1:7" ht="46.5" customHeight="1">
      <c r="A32" s="794" t="s">
        <v>645</v>
      </c>
      <c r="B32" s="785">
        <f>SUM(B15:B31)</f>
        <v>0</v>
      </c>
      <c r="C32" s="785">
        <f>SUM(C15:C31)</f>
        <v>0</v>
      </c>
      <c r="D32" s="785">
        <f>SUM(D15:D31)</f>
        <v>0</v>
      </c>
      <c r="E32" s="75"/>
      <c r="F32" s="428">
        <f>D32-CC2_T14</f>
        <v>0</v>
      </c>
      <c r="G32" s="429" t="s">
        <v>100</v>
      </c>
    </row>
    <row r="33" spans="1:5" ht="24" customHeight="1" thickBot="1">
      <c r="A33" s="1248"/>
      <c r="B33" s="1249"/>
      <c r="C33" s="1249"/>
      <c r="D33" s="1249"/>
      <c r="E33" s="260"/>
    </row>
    <row r="34" spans="1:5" ht="21" thickTop="1">
      <c r="A34" s="795"/>
      <c r="B34" s="1247"/>
      <c r="C34" s="1247"/>
      <c r="D34" s="1247"/>
      <c r="E34" s="260"/>
    </row>
    <row r="35" spans="1:5" ht="72.75" customHeight="1">
      <c r="A35" s="1762" t="s">
        <v>981</v>
      </c>
      <c r="B35" s="1762"/>
      <c r="C35" s="1762"/>
      <c r="D35" s="1762"/>
      <c r="E35" s="2"/>
    </row>
    <row r="36" spans="1:4" ht="15">
      <c r="A36" s="646"/>
      <c r="B36" s="646"/>
      <c r="C36" s="646"/>
      <c r="D36" s="646"/>
    </row>
    <row r="37" spans="1:4" ht="15">
      <c r="A37" s="646"/>
      <c r="B37" s="646"/>
      <c r="C37" s="646"/>
      <c r="D37" s="646"/>
    </row>
    <row r="38" spans="1:4" ht="15">
      <c r="A38" s="646"/>
      <c r="B38" s="646"/>
      <c r="C38" s="646"/>
      <c r="D38" s="646"/>
    </row>
    <row r="39" spans="1:4" ht="15">
      <c r="A39" s="646"/>
      <c r="B39" s="646"/>
      <c r="C39" s="646"/>
      <c r="D39" s="646"/>
    </row>
    <row r="40" spans="1:4" ht="15">
      <c r="A40" s="646"/>
      <c r="B40" s="646"/>
      <c r="C40" s="646"/>
      <c r="D40" s="646"/>
    </row>
  </sheetData>
  <sheetProtection/>
  <mergeCells count="12">
    <mergeCell ref="A35:D35"/>
    <mergeCell ref="A11:D11"/>
    <mergeCell ref="A7:D7"/>
    <mergeCell ref="A12:A13"/>
    <mergeCell ref="B12:B13"/>
    <mergeCell ref="C12:C13"/>
    <mergeCell ref="D12:D13"/>
    <mergeCell ref="A2:D2"/>
    <mergeCell ref="A3:D3"/>
    <mergeCell ref="A4:D4"/>
    <mergeCell ref="A5:D5"/>
    <mergeCell ref="A6:D6"/>
  </mergeCells>
  <printOptions/>
  <pageMargins left="0.35433070866141736" right="0.35433070866141736" top="0.38" bottom="0.33" header="0.31496062992125984" footer="0.31496062992125984"/>
  <pageSetup fitToHeight="1" fitToWidth="1" horizontalDpi="600" verticalDpi="600" orientation="portrait" scale="55" r:id="rId1"/>
  <ignoredErrors>
    <ignoredError sqref="B32:D32" unlockedFormula="1"/>
  </ignoredErrors>
</worksheet>
</file>

<file path=xl/worksheets/sheet14.xml><?xml version="1.0" encoding="utf-8"?>
<worksheet xmlns="http://schemas.openxmlformats.org/spreadsheetml/2006/main" xmlns:r="http://schemas.openxmlformats.org/officeDocument/2006/relationships">
  <dimension ref="A1:G82"/>
  <sheetViews>
    <sheetView showGridLines="0" zoomScale="52" zoomScaleNormal="52" zoomScalePageLayoutView="0" workbookViewId="0" topLeftCell="A1">
      <selection activeCell="A1" sqref="A1"/>
    </sheetView>
  </sheetViews>
  <sheetFormatPr defaultColWidth="9.6640625" defaultRowHeight="15"/>
  <cols>
    <col min="1" max="1" width="36.6640625" style="1" customWidth="1"/>
    <col min="2" max="2" width="37.6640625" style="1" customWidth="1"/>
    <col min="3" max="3" width="24.5546875" style="1" customWidth="1"/>
    <col min="4" max="4" width="18.6640625" style="289" customWidth="1"/>
    <col min="5" max="5" width="3.6640625" style="1" customWidth="1"/>
    <col min="6" max="6" width="13.10546875" style="1" customWidth="1"/>
    <col min="7" max="16384" width="9.6640625" style="1" customWidth="1"/>
  </cols>
  <sheetData>
    <row r="1" spans="1:5" ht="15">
      <c r="A1" s="288"/>
      <c r="B1" s="288"/>
      <c r="C1" s="288"/>
      <c r="E1" s="288"/>
    </row>
    <row r="2" spans="1:4" ht="24" customHeight="1">
      <c r="A2" s="1749" t="str">
        <f>TRANSMEM!D19</f>
        <v>Entrez le nom de la société ici</v>
      </c>
      <c r="B2" s="1750"/>
      <c r="C2" s="1750"/>
      <c r="D2" s="1750"/>
    </row>
    <row r="3" spans="1:4" ht="24" customHeight="1">
      <c r="A3" s="1749" t="s">
        <v>316</v>
      </c>
      <c r="B3" s="1752"/>
      <c r="C3" s="1752"/>
      <c r="D3" s="1752"/>
    </row>
    <row r="4" spans="1:4" ht="24" customHeight="1">
      <c r="A4" s="1749" t="s">
        <v>317</v>
      </c>
      <c r="B4" s="1750"/>
      <c r="C4" s="1750"/>
      <c r="D4" s="1750"/>
    </row>
    <row r="5" spans="1:4" ht="24" customHeight="1">
      <c r="A5" s="1749" t="s">
        <v>111</v>
      </c>
      <c r="B5" s="1750"/>
      <c r="C5" s="1750"/>
      <c r="D5" s="1750"/>
    </row>
    <row r="6" spans="1:4" ht="24" customHeight="1">
      <c r="A6" s="1920" t="str">
        <f>TRANSMEM!D21</f>
        <v>Entrez le trimestre ici</v>
      </c>
      <c r="B6" s="1921"/>
      <c r="C6" s="1921"/>
      <c r="D6" s="1921"/>
    </row>
    <row r="7" spans="1:4" ht="24" customHeight="1">
      <c r="A7" s="1749" t="s">
        <v>839</v>
      </c>
      <c r="B7" s="1922"/>
      <c r="C7" s="1922"/>
      <c r="D7" s="1922"/>
    </row>
    <row r="8" spans="1:4" ht="24" customHeight="1">
      <c r="A8" s="1908" t="s">
        <v>334</v>
      </c>
      <c r="B8" s="1750"/>
      <c r="C8" s="1750"/>
      <c r="D8" s="1750"/>
    </row>
    <row r="9" ht="15">
      <c r="A9" s="288"/>
    </row>
    <row r="10" ht="15">
      <c r="A10" s="288"/>
    </row>
    <row r="11" ht="23.25">
      <c r="A11" s="1424" t="s">
        <v>133</v>
      </c>
    </row>
    <row r="12" ht="15">
      <c r="A12" s="288"/>
    </row>
    <row r="13" spans="1:5" ht="23.25">
      <c r="A13" s="1909" t="s">
        <v>111</v>
      </c>
      <c r="B13" s="1910"/>
      <c r="C13" s="1910"/>
      <c r="D13" s="1911"/>
      <c r="E13" s="75"/>
    </row>
    <row r="14" spans="1:5" ht="23.25">
      <c r="A14" s="290" t="s">
        <v>122</v>
      </c>
      <c r="B14" s="1425"/>
      <c r="C14" s="291"/>
      <c r="D14" s="1426" t="s">
        <v>102</v>
      </c>
      <c r="E14" s="75"/>
    </row>
    <row r="15" spans="1:7" ht="23.25">
      <c r="A15" s="290" t="s">
        <v>318</v>
      </c>
      <c r="B15" s="291"/>
      <c r="C15" s="291"/>
      <c r="D15" s="1427"/>
      <c r="E15" s="75"/>
      <c r="F15" s="352">
        <f>CC2D_T4-CC2_T13</f>
        <v>0</v>
      </c>
      <c r="G15" s="351" t="s">
        <v>325</v>
      </c>
    </row>
    <row r="16" spans="1:5" ht="23.25">
      <c r="A16" s="292"/>
      <c r="B16" s="293"/>
      <c r="C16" s="293"/>
      <c r="D16" s="1428"/>
      <c r="E16" s="75"/>
    </row>
    <row r="17" spans="1:7" ht="23.25">
      <c r="A17" s="292" t="s">
        <v>445</v>
      </c>
      <c r="B17" s="293"/>
      <c r="C17" s="293"/>
      <c r="D17" s="1429"/>
      <c r="E17" s="75"/>
      <c r="F17" s="352">
        <f>CC2D_T5-CC2_T20</f>
        <v>0</v>
      </c>
      <c r="G17" s="351" t="s">
        <v>325</v>
      </c>
    </row>
    <row r="18" spans="1:5" ht="23.25">
      <c r="A18" s="292"/>
      <c r="B18" s="293"/>
      <c r="C18" s="293"/>
      <c r="D18" s="1430"/>
      <c r="E18" s="75"/>
    </row>
    <row r="19" spans="1:7" ht="23.25">
      <c r="A19" s="57" t="s">
        <v>123</v>
      </c>
      <c r="B19" s="1431"/>
      <c r="C19" s="1431"/>
      <c r="D19" s="1432">
        <f>D15+D16+D17+D18</f>
        <v>0</v>
      </c>
      <c r="E19" s="260"/>
      <c r="F19" s="350"/>
      <c r="G19" s="351"/>
    </row>
    <row r="20" spans="1:5" ht="18">
      <c r="A20" s="294"/>
      <c r="B20" s="294"/>
      <c r="C20" s="1433"/>
      <c r="D20" s="1434"/>
      <c r="E20" s="2"/>
    </row>
    <row r="21" ht="15">
      <c r="A21" s="288"/>
    </row>
    <row r="22" spans="1:5" ht="23.25">
      <c r="A22" s="1909" t="s">
        <v>318</v>
      </c>
      <c r="B22" s="1910"/>
      <c r="C22" s="1910"/>
      <c r="D22" s="1911"/>
      <c r="E22" s="75"/>
    </row>
    <row r="23" spans="1:5" ht="23.25">
      <c r="A23" s="290"/>
      <c r="B23" s="291"/>
      <c r="C23" s="291"/>
      <c r="D23" s="1426" t="s">
        <v>102</v>
      </c>
      <c r="E23" s="75"/>
    </row>
    <row r="24" spans="1:5" ht="23.25">
      <c r="A24" s="296" t="s">
        <v>124</v>
      </c>
      <c r="B24" s="293"/>
      <c r="C24" s="293"/>
      <c r="D24" s="1429"/>
      <c r="E24" s="75"/>
    </row>
    <row r="25" spans="1:5" ht="23.25">
      <c r="A25" s="292"/>
      <c r="B25" s="293"/>
      <c r="C25" s="293"/>
      <c r="D25" s="1429"/>
      <c r="E25" s="75"/>
    </row>
    <row r="26" spans="1:5" ht="23.25">
      <c r="A26" s="292" t="s">
        <v>838</v>
      </c>
      <c r="B26" s="293"/>
      <c r="C26" s="293"/>
      <c r="D26" s="1429"/>
      <c r="E26" s="75"/>
    </row>
    <row r="27" spans="1:5" ht="23.25">
      <c r="A27" s="292" t="s">
        <v>905</v>
      </c>
      <c r="B27" s="293"/>
      <c r="C27" s="293"/>
      <c r="D27" s="1429"/>
      <c r="E27" s="75"/>
    </row>
    <row r="28" spans="1:5" ht="23.25">
      <c r="A28" s="292" t="s">
        <v>906</v>
      </c>
      <c r="B28" s="293"/>
      <c r="C28" s="293"/>
      <c r="D28" s="1429"/>
      <c r="E28" s="75"/>
    </row>
    <row r="29" spans="1:5" ht="23.25">
      <c r="A29" s="292"/>
      <c r="B29" s="293"/>
      <c r="C29" s="293"/>
      <c r="D29" s="1428"/>
      <c r="E29" s="75"/>
    </row>
    <row r="30" spans="1:7" ht="23.25">
      <c r="A30" s="296" t="s">
        <v>319</v>
      </c>
      <c r="B30" s="297"/>
      <c r="C30" s="297"/>
      <c r="D30" s="1435">
        <f>SUM(D24:D29)</f>
        <v>0</v>
      </c>
      <c r="E30" s="75"/>
      <c r="F30" s="352">
        <f>CC2D_T6-CC2D_T4</f>
        <v>0</v>
      </c>
      <c r="G30" s="351" t="s">
        <v>904</v>
      </c>
    </row>
    <row r="31" spans="1:5" ht="23.25">
      <c r="A31" s="292"/>
      <c r="B31" s="293"/>
      <c r="C31" s="293"/>
      <c r="D31" s="1427"/>
      <c r="E31" s="75"/>
    </row>
    <row r="32" spans="1:5" ht="51" customHeight="1">
      <c r="A32" s="1915" t="s">
        <v>907</v>
      </c>
      <c r="B32" s="1916"/>
      <c r="C32" s="1917"/>
      <c r="D32" s="1435"/>
      <c r="E32" s="75"/>
    </row>
    <row r="33" spans="1:5" ht="18">
      <c r="A33" s="294"/>
      <c r="B33" s="294"/>
      <c r="C33" s="1433"/>
      <c r="D33" s="295"/>
      <c r="E33" s="2"/>
    </row>
    <row r="34" spans="1:5" ht="18">
      <c r="A34" s="1181"/>
      <c r="B34" s="1181"/>
      <c r="C34" s="260"/>
      <c r="D34" s="1434"/>
      <c r="E34" s="2"/>
    </row>
    <row r="35" spans="1:5" ht="24.75" customHeight="1">
      <c r="A35" s="1448" t="s">
        <v>983</v>
      </c>
      <c r="B35" s="1439"/>
      <c r="C35" s="1918" t="s">
        <v>829</v>
      </c>
      <c r="D35" s="1919"/>
      <c r="E35" s="2"/>
    </row>
    <row r="36" spans="1:5" ht="24.75" customHeight="1">
      <c r="A36" s="1440"/>
      <c r="B36" s="1441"/>
      <c r="C36" s="1444"/>
      <c r="D36" s="1445"/>
      <c r="E36" s="2"/>
    </row>
    <row r="37" spans="1:5" ht="24.75" customHeight="1">
      <c r="A37" s="1442"/>
      <c r="B37" s="1443"/>
      <c r="C37" s="1446"/>
      <c r="D37" s="1447"/>
      <c r="E37" s="2"/>
    </row>
    <row r="38" spans="1:5" ht="18">
      <c r="A38" s="1181"/>
      <c r="B38" s="1181"/>
      <c r="C38" s="260"/>
      <c r="D38" s="1434"/>
      <c r="E38" s="2"/>
    </row>
    <row r="39" ht="15">
      <c r="A39" s="288"/>
    </row>
    <row r="40" spans="1:5" ht="23.25">
      <c r="A40" s="1909" t="s">
        <v>445</v>
      </c>
      <c r="B40" s="1910"/>
      <c r="C40" s="1910"/>
      <c r="D40" s="1911"/>
      <c r="E40" s="75"/>
    </row>
    <row r="41" spans="1:5" ht="23.25">
      <c r="A41" s="290"/>
      <c r="B41" s="291"/>
      <c r="C41" s="291"/>
      <c r="D41" s="1426" t="s">
        <v>102</v>
      </c>
      <c r="E41" s="75"/>
    </row>
    <row r="42" spans="1:5" ht="23.25">
      <c r="A42" s="296" t="s">
        <v>124</v>
      </c>
      <c r="B42" s="293"/>
      <c r="C42" s="293"/>
      <c r="D42" s="1429"/>
      <c r="E42" s="75"/>
    </row>
    <row r="43" spans="1:5" ht="23.25">
      <c r="A43" s="292"/>
      <c r="B43" s="293"/>
      <c r="C43" s="293"/>
      <c r="D43" s="1429"/>
      <c r="E43" s="75"/>
    </row>
    <row r="44" spans="1:5" ht="23.25">
      <c r="A44" s="292" t="s">
        <v>320</v>
      </c>
      <c r="B44" s="293"/>
      <c r="C44" s="293"/>
      <c r="D44" s="1429"/>
      <c r="E44" s="75"/>
    </row>
    <row r="45" spans="1:5" ht="23.25">
      <c r="A45" s="292" t="s">
        <v>321</v>
      </c>
      <c r="B45" s="293"/>
      <c r="C45" s="293"/>
      <c r="D45" s="1429"/>
      <c r="E45" s="75"/>
    </row>
    <row r="46" spans="1:5" ht="23.25">
      <c r="A46" s="292" t="s">
        <v>322</v>
      </c>
      <c r="B46" s="293"/>
      <c r="C46" s="293"/>
      <c r="D46" s="1429"/>
      <c r="E46" s="75"/>
    </row>
    <row r="47" spans="1:5" ht="23.25">
      <c r="A47" s="292"/>
      <c r="B47" s="293"/>
      <c r="C47" s="293"/>
      <c r="D47" s="1428"/>
      <c r="E47" s="75"/>
    </row>
    <row r="48" spans="1:7" ht="23.25">
      <c r="A48" s="296" t="s">
        <v>319</v>
      </c>
      <c r="B48" s="297"/>
      <c r="C48" s="297"/>
      <c r="D48" s="1435">
        <f>SUM(D42:D47)</f>
        <v>0</v>
      </c>
      <c r="E48" s="75"/>
      <c r="F48" s="352">
        <f>CC2D_T2-CC2D_T5</f>
        <v>0</v>
      </c>
      <c r="G48" s="351" t="s">
        <v>904</v>
      </c>
    </row>
    <row r="49" spans="1:5" ht="18">
      <c r="A49" s="294"/>
      <c r="B49" s="294"/>
      <c r="C49" s="1433"/>
      <c r="D49" s="295"/>
      <c r="E49" s="2"/>
    </row>
    <row r="50" spans="1:5" ht="15">
      <c r="A50" s="2"/>
      <c r="B50" s="2"/>
      <c r="C50" s="2"/>
      <c r="D50" s="298"/>
      <c r="E50" s="2"/>
    </row>
    <row r="51" spans="1:5" ht="20.25">
      <c r="A51" s="1912" t="s">
        <v>6</v>
      </c>
      <c r="B51" s="1913"/>
      <c r="C51" s="1913"/>
      <c r="D51" s="1914"/>
      <c r="E51" s="75"/>
    </row>
    <row r="52" spans="1:5" ht="89.25" customHeight="1">
      <c r="A52" s="1436"/>
      <c r="B52" s="712"/>
      <c r="C52" s="1437" t="s">
        <v>984</v>
      </c>
      <c r="D52" s="796" t="s">
        <v>102</v>
      </c>
      <c r="E52" s="75"/>
    </row>
    <row r="53" spans="1:5" ht="23.25">
      <c r="A53" s="797"/>
      <c r="B53" s="798"/>
      <c r="C53" s="799"/>
      <c r="D53" s="800"/>
      <c r="E53" s="75"/>
    </row>
    <row r="54" spans="1:5" ht="23.25">
      <c r="A54" s="797"/>
      <c r="B54" s="702"/>
      <c r="C54" s="600"/>
      <c r="D54" s="800"/>
      <c r="E54" s="75"/>
    </row>
    <row r="55" spans="1:5" ht="23.25">
      <c r="A55" s="797"/>
      <c r="B55" s="702"/>
      <c r="C55" s="600"/>
      <c r="D55" s="800"/>
      <c r="E55" s="75"/>
    </row>
    <row r="56" spans="1:5" ht="23.25">
      <c r="A56" s="797"/>
      <c r="B56" s="702"/>
      <c r="C56" s="600"/>
      <c r="D56" s="800"/>
      <c r="E56" s="75"/>
    </row>
    <row r="57" spans="1:5" ht="23.25">
      <c r="A57" s="801"/>
      <c r="B57" s="702"/>
      <c r="C57" s="802"/>
      <c r="D57" s="800"/>
      <c r="E57" s="75"/>
    </row>
    <row r="58" spans="1:5" ht="23.25">
      <c r="A58" s="801"/>
      <c r="B58" s="702"/>
      <c r="C58" s="803"/>
      <c r="D58" s="800"/>
      <c r="E58" s="75"/>
    </row>
    <row r="59" spans="1:7" ht="23.25">
      <c r="A59" s="804" t="s">
        <v>323</v>
      </c>
      <c r="B59" s="702"/>
      <c r="C59" s="802"/>
      <c r="D59" s="805">
        <f>SUM(D53:D58)</f>
        <v>0</v>
      </c>
      <c r="E59" s="260"/>
      <c r="F59" s="352">
        <f>CC2D_T3-CC2D_T5</f>
        <v>0</v>
      </c>
      <c r="G59" s="351" t="s">
        <v>904</v>
      </c>
    </row>
    <row r="60" spans="1:5" ht="15">
      <c r="A60" s="712"/>
      <c r="B60" s="712"/>
      <c r="C60" s="712"/>
      <c r="D60" s="806"/>
      <c r="E60" s="2"/>
    </row>
    <row r="61" spans="1:5" ht="21">
      <c r="A61" s="762" t="s">
        <v>985</v>
      </c>
      <c r="B61" s="691"/>
      <c r="C61" s="691"/>
      <c r="D61" s="806"/>
      <c r="E61" s="2"/>
    </row>
    <row r="62" spans="1:4" ht="21">
      <c r="A62" s="762" t="s">
        <v>986</v>
      </c>
      <c r="B62" s="646"/>
      <c r="C62" s="646"/>
      <c r="D62" s="807"/>
    </row>
    <row r="63" spans="2:4" ht="15">
      <c r="B63" s="646"/>
      <c r="C63" s="646"/>
      <c r="D63" s="807"/>
    </row>
    <row r="64" spans="1:4" ht="15">
      <c r="A64" s="1438"/>
      <c r="B64" s="646"/>
      <c r="C64" s="646"/>
      <c r="D64" s="807"/>
    </row>
    <row r="65" spans="1:4" ht="15">
      <c r="A65" s="1438"/>
      <c r="B65" s="646"/>
      <c r="C65" s="646"/>
      <c r="D65" s="807"/>
    </row>
    <row r="66" spans="1:5" ht="15">
      <c r="A66" s="1438"/>
      <c r="B66" s="1438"/>
      <c r="C66" s="1438"/>
      <c r="D66" s="807"/>
      <c r="E66" s="288"/>
    </row>
    <row r="67" spans="1:4" ht="15">
      <c r="A67" s="646"/>
      <c r="B67" s="646"/>
      <c r="C67" s="646"/>
      <c r="D67" s="807"/>
    </row>
    <row r="68" spans="1:4" ht="15">
      <c r="A68" s="646"/>
      <c r="B68" s="646"/>
      <c r="C68" s="646"/>
      <c r="D68" s="807"/>
    </row>
    <row r="69" spans="1:4" ht="15">
      <c r="A69" s="646"/>
      <c r="B69" s="646"/>
      <c r="C69" s="646"/>
      <c r="D69" s="807"/>
    </row>
    <row r="70" spans="1:4" ht="15">
      <c r="A70" s="646"/>
      <c r="B70" s="646"/>
      <c r="C70" s="646"/>
      <c r="D70" s="807"/>
    </row>
    <row r="71" spans="1:4" ht="15">
      <c r="A71" s="646"/>
      <c r="B71" s="646"/>
      <c r="C71" s="646"/>
      <c r="D71" s="807"/>
    </row>
    <row r="72" spans="1:4" ht="15">
      <c r="A72" s="646"/>
      <c r="B72" s="646"/>
      <c r="C72" s="646"/>
      <c r="D72" s="807"/>
    </row>
    <row r="73" spans="1:4" ht="15">
      <c r="A73" s="646"/>
      <c r="B73" s="646"/>
      <c r="C73" s="646"/>
      <c r="D73" s="807"/>
    </row>
    <row r="74" spans="1:4" ht="15">
      <c r="A74" s="646"/>
      <c r="B74" s="646"/>
      <c r="C74" s="646"/>
      <c r="D74" s="807"/>
    </row>
    <row r="75" spans="1:4" ht="15">
      <c r="A75" s="646"/>
      <c r="B75" s="646"/>
      <c r="C75" s="646"/>
      <c r="D75" s="807"/>
    </row>
    <row r="76" spans="1:4" ht="15">
      <c r="A76" s="646"/>
      <c r="B76" s="646"/>
      <c r="C76" s="646"/>
      <c r="D76" s="807"/>
    </row>
    <row r="77" spans="1:4" ht="15">
      <c r="A77" s="646"/>
      <c r="B77" s="646"/>
      <c r="C77" s="646"/>
      <c r="D77" s="807"/>
    </row>
    <row r="78" spans="1:4" ht="15">
      <c r="A78" s="646"/>
      <c r="B78" s="646"/>
      <c r="C78" s="646"/>
      <c r="D78" s="807"/>
    </row>
    <row r="79" spans="1:4" ht="15">
      <c r="A79" s="646"/>
      <c r="B79" s="646"/>
      <c r="C79" s="646"/>
      <c r="D79" s="807"/>
    </row>
    <row r="80" spans="1:4" ht="15">
      <c r="A80" s="646"/>
      <c r="B80" s="646"/>
      <c r="C80" s="646"/>
      <c r="D80" s="807"/>
    </row>
    <row r="81" spans="1:4" ht="15">
      <c r="A81" s="646"/>
      <c r="B81" s="646"/>
      <c r="C81" s="646"/>
      <c r="D81" s="807"/>
    </row>
    <row r="82" spans="1:4" ht="15">
      <c r="A82" s="646"/>
      <c r="B82" s="646"/>
      <c r="C82" s="646"/>
      <c r="D82" s="807"/>
    </row>
  </sheetData>
  <sheetProtection/>
  <mergeCells count="13">
    <mergeCell ref="A2:D2"/>
    <mergeCell ref="A3:D3"/>
    <mergeCell ref="A4:D4"/>
    <mergeCell ref="A5:D5"/>
    <mergeCell ref="A6:D6"/>
    <mergeCell ref="A7:D7"/>
    <mergeCell ref="A8:D8"/>
    <mergeCell ref="A13:D13"/>
    <mergeCell ref="A22:D22"/>
    <mergeCell ref="A40:D40"/>
    <mergeCell ref="A51:D51"/>
    <mergeCell ref="A32:C32"/>
    <mergeCell ref="C35:D35"/>
  </mergeCells>
  <printOptions horizontalCentered="1"/>
  <pageMargins left="0.95" right="0.55" top="0.25" bottom="0.25" header="0" footer="0"/>
  <pageSetup horizontalDpi="600" verticalDpi="600" orientation="portrait" scale="50" r:id="rId1"/>
</worksheet>
</file>

<file path=xl/worksheets/sheet15.xml><?xml version="1.0" encoding="utf-8"?>
<worksheet xmlns="http://schemas.openxmlformats.org/spreadsheetml/2006/main" xmlns:r="http://schemas.openxmlformats.org/officeDocument/2006/relationships">
  <sheetPr>
    <pageSetUpPr fitToPage="1"/>
  </sheetPr>
  <dimension ref="A1:L50"/>
  <sheetViews>
    <sheetView zoomScale="55" zoomScaleNormal="55" zoomScaleSheetLayoutView="55" zoomScalePageLayoutView="0" workbookViewId="0" topLeftCell="A1">
      <selection activeCell="A1" sqref="A1"/>
    </sheetView>
  </sheetViews>
  <sheetFormatPr defaultColWidth="8.88671875" defaultRowHeight="15"/>
  <cols>
    <col min="1" max="1" width="43.21484375" style="942" customWidth="1"/>
    <col min="2" max="2" width="14.99609375" style="942" customWidth="1"/>
    <col min="3" max="3" width="15.88671875" style="942" customWidth="1"/>
    <col min="4" max="4" width="17.21484375" style="942" customWidth="1"/>
    <col min="5" max="5" width="17.4453125" style="942" customWidth="1"/>
    <col min="6" max="6" width="15.4453125" style="942" customWidth="1"/>
    <col min="7" max="7" width="16.3359375" style="942" customWidth="1"/>
    <col min="8" max="8" width="2.77734375" style="942" customWidth="1"/>
    <col min="9" max="9" width="12.99609375" style="942" customWidth="1"/>
    <col min="10" max="10" width="9.10546875" style="942" customWidth="1"/>
    <col min="11" max="16384" width="8.88671875" style="942" customWidth="1"/>
  </cols>
  <sheetData>
    <row r="1" spans="1:8" ht="24.75" customHeight="1">
      <c r="A1" s="1071"/>
      <c r="B1" s="1071"/>
      <c r="C1" s="1071"/>
      <c r="D1" s="1071"/>
      <c r="E1" s="1071"/>
      <c r="F1" s="1072"/>
      <c r="G1" s="1072"/>
      <c r="H1" s="1071"/>
    </row>
    <row r="2" spans="1:8" ht="24.75" customHeight="1">
      <c r="A2" s="1923" t="str">
        <f>TRANSMEM!D19</f>
        <v>Entrez le nom de la société ici</v>
      </c>
      <c r="B2" s="1924"/>
      <c r="C2" s="1924"/>
      <c r="D2" s="1924"/>
      <c r="E2" s="1924"/>
      <c r="F2" s="1924"/>
      <c r="G2" s="1924"/>
      <c r="H2" s="1925"/>
    </row>
    <row r="3" spans="1:8" ht="24.75" customHeight="1">
      <c r="A3" s="1926" t="s">
        <v>675</v>
      </c>
      <c r="B3" s="1924"/>
      <c r="C3" s="1924"/>
      <c r="D3" s="1924"/>
      <c r="E3" s="1924"/>
      <c r="F3" s="1924"/>
      <c r="G3" s="1924"/>
      <c r="H3" s="1925"/>
    </row>
    <row r="4" spans="1:12" ht="24.75" customHeight="1">
      <c r="A4" s="1933" t="s">
        <v>308</v>
      </c>
      <c r="B4" s="1933"/>
      <c r="C4" s="1933"/>
      <c r="D4" s="1933"/>
      <c r="E4" s="1933"/>
      <c r="F4" s="1933"/>
      <c r="G4" s="1933"/>
      <c r="H4" s="1073"/>
      <c r="I4" s="1073"/>
      <c r="J4" s="1074"/>
      <c r="K4" s="1074"/>
      <c r="L4" s="1074"/>
    </row>
    <row r="5" spans="1:12" ht="24.75" customHeight="1">
      <c r="A5" s="1926" t="s">
        <v>794</v>
      </c>
      <c r="B5" s="1924"/>
      <c r="C5" s="1924"/>
      <c r="D5" s="1924"/>
      <c r="E5" s="1924"/>
      <c r="F5" s="1924"/>
      <c r="G5" s="1924"/>
      <c r="H5" s="1925"/>
      <c r="I5" s="1074"/>
      <c r="J5" s="1074"/>
      <c r="K5" s="1074"/>
      <c r="L5" s="1074"/>
    </row>
    <row r="6" spans="1:12" ht="24.75" customHeight="1">
      <c r="A6" s="1927" t="str">
        <f>TRANSMEM!D21</f>
        <v>Entrez le trimestre ici</v>
      </c>
      <c r="B6" s="1928"/>
      <c r="C6" s="1928"/>
      <c r="D6" s="1928"/>
      <c r="E6" s="1928"/>
      <c r="F6" s="1928"/>
      <c r="G6" s="1928"/>
      <c r="H6" s="1925"/>
      <c r="I6" s="1074"/>
      <c r="J6" s="1074"/>
      <c r="K6" s="1074"/>
      <c r="L6" s="1074"/>
    </row>
    <row r="7" spans="1:12" ht="24.75" customHeight="1">
      <c r="A7" s="1929" t="s">
        <v>334</v>
      </c>
      <c r="B7" s="1924"/>
      <c r="C7" s="1924"/>
      <c r="D7" s="1924"/>
      <c r="E7" s="1924"/>
      <c r="F7" s="1924"/>
      <c r="G7" s="1924"/>
      <c r="H7" s="1925"/>
      <c r="I7" s="1074"/>
      <c r="J7" s="1074"/>
      <c r="K7" s="1074"/>
      <c r="L7" s="1074"/>
    </row>
    <row r="8" spans="1:12" ht="24.75" customHeight="1">
      <c r="A8" s="1071"/>
      <c r="B8" s="1071"/>
      <c r="C8" s="1071"/>
      <c r="D8" s="1071"/>
      <c r="E8" s="1071"/>
      <c r="F8" s="1071"/>
      <c r="G8" s="1071"/>
      <c r="H8" s="1071"/>
      <c r="I8" s="1074"/>
      <c r="J8" s="1074"/>
      <c r="K8" s="1074"/>
      <c r="L8" s="1074"/>
    </row>
    <row r="9" spans="1:12" ht="24.75" customHeight="1">
      <c r="A9" s="1388" t="s">
        <v>908</v>
      </c>
      <c r="B9" s="1075"/>
      <c r="C9" s="1075"/>
      <c r="D9" s="1075"/>
      <c r="E9" s="1075"/>
      <c r="F9" s="1071"/>
      <c r="G9" s="1071"/>
      <c r="H9" s="1071"/>
      <c r="I9" s="1074"/>
      <c r="J9" s="1074"/>
      <c r="K9" s="1074"/>
      <c r="L9" s="1074"/>
    </row>
    <row r="10" spans="1:12" ht="23.25">
      <c r="A10" s="1075"/>
      <c r="B10" s="1075"/>
      <c r="C10" s="1075"/>
      <c r="D10" s="1075"/>
      <c r="E10" s="1075"/>
      <c r="F10" s="1071"/>
      <c r="G10" s="1071"/>
      <c r="H10" s="1071"/>
      <c r="I10" s="1074"/>
      <c r="J10" s="1074"/>
      <c r="K10" s="1074"/>
      <c r="L10" s="1074"/>
    </row>
    <row r="11" spans="1:12" ht="38.25" customHeight="1">
      <c r="A11" s="1934" t="s">
        <v>232</v>
      </c>
      <c r="B11" s="1936" t="s">
        <v>987</v>
      </c>
      <c r="C11" s="1938" t="s">
        <v>315</v>
      </c>
      <c r="D11" s="1940" t="s">
        <v>442</v>
      </c>
      <c r="E11" s="1940" t="s">
        <v>964</v>
      </c>
      <c r="F11" s="1940" t="s">
        <v>336</v>
      </c>
      <c r="G11" s="1936" t="s">
        <v>863</v>
      </c>
      <c r="H11" s="1076"/>
      <c r="I11" s="1074"/>
      <c r="J11" s="1074"/>
      <c r="K11" s="1074"/>
      <c r="L11" s="1074"/>
    </row>
    <row r="12" spans="1:12" ht="73.5" customHeight="1">
      <c r="A12" s="1935"/>
      <c r="B12" s="1937"/>
      <c r="C12" s="1939"/>
      <c r="D12" s="1941"/>
      <c r="E12" s="1941"/>
      <c r="F12" s="1941"/>
      <c r="G12" s="1937"/>
      <c r="H12" s="1076"/>
      <c r="I12" s="1074"/>
      <c r="J12" s="1074"/>
      <c r="K12" s="1074"/>
      <c r="L12" s="1074"/>
    </row>
    <row r="13" spans="1:12" ht="24.75" customHeight="1">
      <c r="A13" s="1077"/>
      <c r="B13" s="1078"/>
      <c r="C13" s="1079"/>
      <c r="D13" s="1079"/>
      <c r="E13" s="1079"/>
      <c r="F13" s="1080">
        <f aca="true" t="shared" si="0" ref="F13:F18">C13+D13+E13</f>
        <v>0</v>
      </c>
      <c r="G13" s="1081"/>
      <c r="H13" s="1076"/>
      <c r="I13" s="1074"/>
      <c r="J13" s="1074"/>
      <c r="K13" s="1074"/>
      <c r="L13" s="1074"/>
    </row>
    <row r="14" spans="1:12" ht="24.75" customHeight="1">
      <c r="A14" s="1082"/>
      <c r="B14" s="1083"/>
      <c r="C14" s="1084"/>
      <c r="D14" s="1084"/>
      <c r="E14" s="1085"/>
      <c r="F14" s="1080">
        <f t="shared" si="0"/>
        <v>0</v>
      </c>
      <c r="G14" s="1080"/>
      <c r="H14" s="1076"/>
      <c r="I14" s="1074"/>
      <c r="J14" s="1074"/>
      <c r="K14" s="1074"/>
      <c r="L14" s="1074"/>
    </row>
    <row r="15" spans="1:12" ht="24.75" customHeight="1">
      <c r="A15" s="1082"/>
      <c r="B15" s="1083"/>
      <c r="C15" s="1084"/>
      <c r="D15" s="1084"/>
      <c r="E15" s="1085"/>
      <c r="F15" s="1080">
        <f t="shared" si="0"/>
        <v>0</v>
      </c>
      <c r="G15" s="1080"/>
      <c r="H15" s="1076"/>
      <c r="I15" s="1074"/>
      <c r="J15" s="1074"/>
      <c r="K15" s="1074"/>
      <c r="L15" s="1074"/>
    </row>
    <row r="16" spans="1:12" ht="24.75" customHeight="1">
      <c r="A16" s="1082"/>
      <c r="B16" s="1083"/>
      <c r="C16" s="1084"/>
      <c r="D16" s="1084"/>
      <c r="E16" s="1084"/>
      <c r="F16" s="1080">
        <f t="shared" si="0"/>
        <v>0</v>
      </c>
      <c r="G16" s="1080"/>
      <c r="H16" s="1076"/>
      <c r="I16" s="1074"/>
      <c r="J16" s="1074"/>
      <c r="K16" s="1074"/>
      <c r="L16" s="1074"/>
    </row>
    <row r="17" spans="1:12" ht="24.75" customHeight="1">
      <c r="A17" s="1082"/>
      <c r="B17" s="1083"/>
      <c r="C17" s="1085"/>
      <c r="D17" s="1085"/>
      <c r="E17" s="1085"/>
      <c r="F17" s="1080">
        <f t="shared" si="0"/>
        <v>0</v>
      </c>
      <c r="G17" s="1080"/>
      <c r="H17" s="1076"/>
      <c r="I17" s="1074"/>
      <c r="J17" s="1074"/>
      <c r="K17" s="1074"/>
      <c r="L17" s="1074"/>
    </row>
    <row r="18" spans="1:12" ht="24.75" customHeight="1">
      <c r="A18" s="1086"/>
      <c r="B18" s="1087"/>
      <c r="C18" s="1088"/>
      <c r="D18" s="1088"/>
      <c r="E18" s="1088"/>
      <c r="F18" s="1080">
        <f t="shared" si="0"/>
        <v>0</v>
      </c>
      <c r="G18" s="1089"/>
      <c r="H18" s="1076"/>
      <c r="I18" s="1074"/>
      <c r="J18" s="1074"/>
      <c r="K18" s="1074"/>
      <c r="L18" s="1074"/>
    </row>
    <row r="19" spans="1:12" ht="24.75" customHeight="1">
      <c r="A19" s="1090" t="s">
        <v>123</v>
      </c>
      <c r="B19" s="1160"/>
      <c r="C19" s="1079">
        <f>SUM(C13:C18)</f>
        <v>0</v>
      </c>
      <c r="D19" s="1079">
        <f>SUM(D13:D18)</f>
        <v>0</v>
      </c>
      <c r="E19" s="1079">
        <f>SUM(E13:E18)</f>
        <v>0</v>
      </c>
      <c r="F19" s="1091">
        <f>SUM(F13:F18)</f>
        <v>0</v>
      </c>
      <c r="G19" s="1091">
        <f>SUM(G13:G18)</f>
        <v>0</v>
      </c>
      <c r="H19" s="1076"/>
      <c r="I19" s="352">
        <f>CC2E_T1-CC2_T19</f>
        <v>0</v>
      </c>
      <c r="J19" s="1092" t="s">
        <v>100</v>
      </c>
      <c r="K19" s="1074"/>
      <c r="L19" s="1074"/>
    </row>
    <row r="20" spans="1:12" ht="18">
      <c r="A20" s="1093"/>
      <c r="B20" s="1093"/>
      <c r="C20" s="1093"/>
      <c r="D20" s="1093"/>
      <c r="E20" s="1093"/>
      <c r="F20" s="1094"/>
      <c r="G20" s="1094"/>
      <c r="H20" s="1095"/>
      <c r="I20" s="1074"/>
      <c r="J20" s="1074"/>
      <c r="K20" s="1074"/>
      <c r="L20" s="1074"/>
    </row>
    <row r="21" spans="1:8" ht="15">
      <c r="A21" s="1074"/>
      <c r="B21" s="1074"/>
      <c r="C21" s="1074"/>
      <c r="D21" s="1074"/>
      <c r="E21" s="1074"/>
      <c r="F21" s="1074"/>
      <c r="G21" s="1074"/>
      <c r="H21" s="1074"/>
    </row>
    <row r="22" spans="1:10" ht="18" customHeight="1">
      <c r="A22" s="1930" t="s">
        <v>795</v>
      </c>
      <c r="B22" s="1942" t="s">
        <v>847</v>
      </c>
      <c r="C22" s="1074"/>
      <c r="D22" s="1074"/>
      <c r="E22" s="1074"/>
      <c r="F22" s="1074"/>
      <c r="G22" s="1074"/>
      <c r="H22" s="1074"/>
      <c r="I22" s="1074"/>
      <c r="J22" s="1074"/>
    </row>
    <row r="23" spans="1:10" ht="18" customHeight="1">
      <c r="A23" s="1931"/>
      <c r="B23" s="1943"/>
      <c r="C23" s="1074"/>
      <c r="D23" s="1074"/>
      <c r="E23" s="1074"/>
      <c r="F23" s="1074"/>
      <c r="G23" s="1074"/>
      <c r="H23" s="1074"/>
      <c r="I23" s="1074"/>
      <c r="J23" s="1074"/>
    </row>
    <row r="24" spans="1:10" ht="18" customHeight="1">
      <c r="A24" s="1931"/>
      <c r="B24" s="1943"/>
      <c r="C24" s="1074"/>
      <c r="D24" s="1074"/>
      <c r="E24" s="1074"/>
      <c r="F24" s="1074"/>
      <c r="G24" s="1074"/>
      <c r="H24" s="1074"/>
      <c r="I24" s="1074"/>
      <c r="J24" s="1074"/>
    </row>
    <row r="25" spans="1:10" ht="18" customHeight="1">
      <c r="A25" s="1932"/>
      <c r="B25" s="1944"/>
      <c r="C25" s="1074"/>
      <c r="D25" s="1074"/>
      <c r="E25" s="1074"/>
      <c r="F25" s="1074"/>
      <c r="G25" s="1074"/>
      <c r="H25" s="1074"/>
      <c r="I25" s="1074"/>
      <c r="J25" s="1074"/>
    </row>
    <row r="26" spans="1:10" ht="20.25" customHeight="1">
      <c r="A26" s="1096" t="s">
        <v>270</v>
      </c>
      <c r="B26" s="1097"/>
      <c r="C26" s="1074"/>
      <c r="D26" s="1074"/>
      <c r="E26" s="1074"/>
      <c r="F26" s="1074"/>
      <c r="G26" s="1074"/>
      <c r="H26" s="1074"/>
      <c r="I26" s="1074"/>
      <c r="J26" s="1074"/>
    </row>
    <row r="27" spans="1:10" ht="20.25">
      <c r="A27" s="1096" t="s">
        <v>221</v>
      </c>
      <c r="B27" s="1097"/>
      <c r="C27" s="1074"/>
      <c r="D27" s="1074"/>
      <c r="E27" s="1074"/>
      <c r="F27" s="1074"/>
      <c r="G27" s="1074"/>
      <c r="H27" s="1074"/>
      <c r="I27" s="1074"/>
      <c r="J27" s="1074"/>
    </row>
    <row r="28" spans="1:10" ht="20.25">
      <c r="A28" s="1096" t="s">
        <v>222</v>
      </c>
      <c r="B28" s="1097"/>
      <c r="C28" s="1074"/>
      <c r="D28" s="1074"/>
      <c r="E28" s="1074"/>
      <c r="F28" s="1074"/>
      <c r="G28" s="1074"/>
      <c r="H28" s="1074"/>
      <c r="I28" s="1074"/>
      <c r="J28" s="1074"/>
    </row>
    <row r="29" spans="1:10" ht="20.25">
      <c r="A29" s="1096" t="s">
        <v>223</v>
      </c>
      <c r="B29" s="1097"/>
      <c r="C29" s="1074"/>
      <c r="D29" s="1074"/>
      <c r="E29" s="1074"/>
      <c r="F29" s="1074"/>
      <c r="G29" s="1074"/>
      <c r="H29" s="1074"/>
      <c r="I29" s="1074"/>
      <c r="J29" s="1074"/>
    </row>
    <row r="30" spans="1:10" ht="20.25">
      <c r="A30" s="1096" t="s">
        <v>224</v>
      </c>
      <c r="B30" s="1097"/>
      <c r="C30" s="1074"/>
      <c r="D30" s="1074"/>
      <c r="E30" s="1074"/>
      <c r="F30" s="1074"/>
      <c r="G30" s="1074"/>
      <c r="H30" s="1074"/>
      <c r="I30" s="1074"/>
      <c r="J30" s="1074"/>
    </row>
    <row r="31" spans="1:10" ht="20.25">
      <c r="A31" s="1096" t="s">
        <v>271</v>
      </c>
      <c r="B31" s="1097"/>
      <c r="C31" s="1074"/>
      <c r="D31" s="1074"/>
      <c r="E31" s="1074"/>
      <c r="F31" s="1074"/>
      <c r="G31" s="1074"/>
      <c r="H31" s="1074"/>
      <c r="I31" s="1074"/>
      <c r="J31" s="1074"/>
    </row>
    <row r="32" spans="1:10" ht="20.25">
      <c r="A32" s="1096" t="s">
        <v>91</v>
      </c>
      <c r="B32" s="1131"/>
      <c r="C32" s="1074"/>
      <c r="D32" s="1074"/>
      <c r="E32" s="1074"/>
      <c r="F32" s="1074"/>
      <c r="G32" s="1074"/>
      <c r="H32" s="1074"/>
      <c r="I32" s="1074"/>
      <c r="J32" s="1074"/>
    </row>
    <row r="33" spans="1:10" ht="20.25">
      <c r="A33" s="1098"/>
      <c r="B33" s="1099">
        <f>SUM(B26:B32)</f>
        <v>0</v>
      </c>
      <c r="C33" s="1074"/>
      <c r="F33" s="1074"/>
      <c r="G33" s="1074"/>
      <c r="H33" s="1074"/>
      <c r="I33" s="352">
        <f>+CC2E_T2-CC2E_T1</f>
        <v>0</v>
      </c>
      <c r="J33" s="1092" t="s">
        <v>846</v>
      </c>
    </row>
    <row r="34" spans="1:10" ht="24" customHeight="1" thickBot="1">
      <c r="A34" s="1102"/>
      <c r="B34" s="1102"/>
      <c r="C34" s="1102"/>
      <c r="D34" s="1102"/>
      <c r="E34" s="1102"/>
      <c r="F34" s="1102"/>
      <c r="G34" s="1102"/>
      <c r="H34" s="1074"/>
      <c r="I34" s="1074"/>
      <c r="J34" s="1074"/>
    </row>
    <row r="35" spans="1:10" ht="15.75" thickTop="1">
      <c r="A35" s="1074"/>
      <c r="B35" s="1074"/>
      <c r="C35" s="1074"/>
      <c r="D35" s="1074"/>
      <c r="E35" s="1074"/>
      <c r="F35" s="1074"/>
      <c r="G35" s="1074"/>
      <c r="H35" s="1074"/>
      <c r="I35" s="1074"/>
      <c r="J35" s="1074"/>
    </row>
    <row r="36" spans="1:10" ht="21">
      <c r="A36" s="1100" t="s">
        <v>988</v>
      </c>
      <c r="B36" s="1074"/>
      <c r="C36" s="1074"/>
      <c r="D36" s="1074"/>
      <c r="E36" s="1074"/>
      <c r="F36" s="1074"/>
      <c r="G36" s="1074"/>
      <c r="H36" s="1074"/>
      <c r="I36" s="1074"/>
      <c r="J36" s="1074"/>
    </row>
    <row r="37" spans="1:10" ht="21">
      <c r="A37" s="1101" t="s">
        <v>989</v>
      </c>
      <c r="B37" s="1074"/>
      <c r="C37" s="1074"/>
      <c r="D37" s="1074"/>
      <c r="E37" s="1074"/>
      <c r="F37" s="1074"/>
      <c r="G37" s="1074"/>
      <c r="H37" s="1074"/>
      <c r="I37" s="1074"/>
      <c r="J37" s="1074"/>
    </row>
    <row r="38" spans="1:10" ht="15">
      <c r="A38" s="1074"/>
      <c r="B38" s="1074"/>
      <c r="C38" s="1074"/>
      <c r="D38" s="1074"/>
      <c r="E38" s="1074"/>
      <c r="F38" s="1074"/>
      <c r="G38" s="1074"/>
      <c r="H38" s="1074"/>
      <c r="I38" s="1074"/>
      <c r="J38" s="1074"/>
    </row>
    <row r="39" spans="1:10" ht="15">
      <c r="A39" s="1074"/>
      <c r="B39" s="1074"/>
      <c r="C39" s="1074"/>
      <c r="D39" s="1074"/>
      <c r="E39" s="1074"/>
      <c r="F39" s="1074"/>
      <c r="G39" s="1074"/>
      <c r="H39" s="1074"/>
      <c r="I39" s="1074"/>
      <c r="J39" s="1074"/>
    </row>
    <row r="40" spans="1:10" ht="15">
      <c r="A40" s="1074"/>
      <c r="B40" s="1074"/>
      <c r="C40" s="1074"/>
      <c r="D40" s="1074"/>
      <c r="E40" s="1074"/>
      <c r="F40" s="1074"/>
      <c r="G40" s="1074"/>
      <c r="H40" s="1074"/>
      <c r="I40" s="1074"/>
      <c r="J40" s="1074"/>
    </row>
    <row r="41" spans="1:10" ht="15">
      <c r="A41" s="1074"/>
      <c r="B41" s="1074"/>
      <c r="C41" s="1074"/>
      <c r="D41" s="1074"/>
      <c r="E41" s="1074"/>
      <c r="F41" s="1074"/>
      <c r="G41" s="1074"/>
      <c r="H41" s="1074"/>
      <c r="I41" s="1074"/>
      <c r="J41" s="1074"/>
    </row>
    <row r="42" spans="1:10" ht="15">
      <c r="A42" s="1074"/>
      <c r="B42" s="1074"/>
      <c r="C42" s="1074"/>
      <c r="D42" s="1074"/>
      <c r="E42" s="1074"/>
      <c r="F42" s="1074"/>
      <c r="G42" s="1074"/>
      <c r="H42" s="1074"/>
      <c r="I42" s="1074"/>
      <c r="J42" s="1074"/>
    </row>
    <row r="43" spans="1:10" ht="15">
      <c r="A43" s="1074"/>
      <c r="B43" s="1074"/>
      <c r="C43" s="1074"/>
      <c r="D43" s="1074"/>
      <c r="E43" s="1074"/>
      <c r="F43" s="1074"/>
      <c r="G43" s="1074"/>
      <c r="H43" s="1074"/>
      <c r="I43" s="1074"/>
      <c r="J43" s="1074"/>
    </row>
    <row r="44" spans="1:10" ht="15">
      <c r="A44" s="1074"/>
      <c r="B44" s="1074"/>
      <c r="C44" s="1074"/>
      <c r="D44" s="1074"/>
      <c r="E44" s="1074"/>
      <c r="F44" s="1074"/>
      <c r="G44" s="1074"/>
      <c r="H44" s="1074"/>
      <c r="I44" s="1074"/>
      <c r="J44" s="1074"/>
    </row>
    <row r="45" spans="1:10" ht="15">
      <c r="A45" s="1074"/>
      <c r="B45" s="1074"/>
      <c r="C45" s="1074"/>
      <c r="D45" s="1074"/>
      <c r="E45" s="1074"/>
      <c r="F45" s="1074"/>
      <c r="G45" s="1074"/>
      <c r="H45" s="1074"/>
      <c r="I45" s="1074"/>
      <c r="J45" s="1074"/>
    </row>
    <row r="46" spans="1:10" ht="15">
      <c r="A46" s="1074"/>
      <c r="B46" s="1074"/>
      <c r="C46" s="1074"/>
      <c r="D46" s="1074"/>
      <c r="E46" s="1074"/>
      <c r="F46" s="1074"/>
      <c r="G46" s="1074"/>
      <c r="H46" s="1074"/>
      <c r="I46" s="1074"/>
      <c r="J46" s="1074"/>
    </row>
    <row r="47" spans="1:10" ht="15">
      <c r="A47" s="1074"/>
      <c r="B47" s="1074"/>
      <c r="C47" s="1074"/>
      <c r="D47" s="1074"/>
      <c r="E47" s="1074"/>
      <c r="F47" s="1074"/>
      <c r="G47" s="1074"/>
      <c r="H47" s="1074"/>
      <c r="I47" s="1074"/>
      <c r="J47" s="1074"/>
    </row>
    <row r="48" spans="1:10" ht="15">
      <c r="A48" s="1074"/>
      <c r="B48" s="1074"/>
      <c r="C48" s="1074"/>
      <c r="D48" s="1074"/>
      <c r="E48" s="1074"/>
      <c r="F48" s="1074"/>
      <c r="G48" s="1074"/>
      <c r="H48" s="1074"/>
      <c r="I48" s="1074"/>
      <c r="J48" s="1074"/>
    </row>
    <row r="49" spans="1:10" ht="15">
      <c r="A49" s="1074"/>
      <c r="B49" s="1074"/>
      <c r="C49" s="1074"/>
      <c r="D49" s="1074"/>
      <c r="E49" s="1074"/>
      <c r="F49" s="1074"/>
      <c r="G49" s="1074"/>
      <c r="H49" s="1074"/>
      <c r="I49" s="1074"/>
      <c r="J49" s="1074"/>
    </row>
    <row r="50" spans="1:10" ht="15">
      <c r="A50" s="1074"/>
      <c r="B50" s="1074"/>
      <c r="C50" s="1074"/>
      <c r="D50" s="1074"/>
      <c r="E50" s="1074"/>
      <c r="F50" s="1074"/>
      <c r="G50" s="1074"/>
      <c r="H50" s="1074"/>
      <c r="I50" s="1074"/>
      <c r="J50" s="1074"/>
    </row>
  </sheetData>
  <sheetProtection/>
  <mergeCells count="15">
    <mergeCell ref="D11:D12"/>
    <mergeCell ref="E11:E12"/>
    <mergeCell ref="F11:F12"/>
    <mergeCell ref="G11:G12"/>
    <mergeCell ref="B22:B25"/>
    <mergeCell ref="A2:H2"/>
    <mergeCell ref="A3:H3"/>
    <mergeCell ref="A5:H5"/>
    <mergeCell ref="A6:H6"/>
    <mergeCell ref="A7:H7"/>
    <mergeCell ref="A22:A25"/>
    <mergeCell ref="A4:G4"/>
    <mergeCell ref="A11:A12"/>
    <mergeCell ref="B11:B12"/>
    <mergeCell ref="C11:C12"/>
  </mergeCells>
  <printOptions/>
  <pageMargins left="0.35433070866141736" right="0.35433070866141736" top="0.35" bottom="0.36" header="0.31496062992125984" footer="0.31496062992125984"/>
  <pageSetup fitToHeight="1" fitToWidth="1" horizontalDpi="600" verticalDpi="600" orientation="portrait" scale="58" r:id="rId1"/>
  <ignoredErrors>
    <ignoredError sqref="F13:F18" unlockedFormula="1"/>
  </ignoredErrors>
</worksheet>
</file>

<file path=xl/worksheets/sheet16.xml><?xml version="1.0" encoding="utf-8"?>
<worksheet xmlns="http://schemas.openxmlformats.org/spreadsheetml/2006/main" xmlns:r="http://schemas.openxmlformats.org/officeDocument/2006/relationships">
  <sheetPr>
    <pageSetUpPr fitToPage="1"/>
  </sheetPr>
  <dimension ref="A1:J48"/>
  <sheetViews>
    <sheetView showGridLines="0" zoomScale="55" zoomScaleNormal="55" zoomScalePageLayoutView="0" workbookViewId="0" topLeftCell="A1">
      <selection activeCell="A1" sqref="A1"/>
    </sheetView>
  </sheetViews>
  <sheetFormatPr defaultColWidth="9.6640625" defaultRowHeight="15"/>
  <cols>
    <col min="1" max="1" width="3.6640625" style="1" customWidth="1"/>
    <col min="2" max="2" width="22.5546875" style="1" customWidth="1"/>
    <col min="3" max="3" width="45.77734375" style="1" customWidth="1"/>
    <col min="4" max="4" width="22.6640625" style="1" customWidth="1"/>
    <col min="5" max="5" width="23.6640625" style="1" customWidth="1"/>
    <col min="6" max="7" width="22.6640625" style="1" customWidth="1"/>
    <col min="8" max="8" width="2.88671875" style="1" customWidth="1"/>
    <col min="9" max="9" width="11.6640625" style="1" customWidth="1"/>
    <col min="10" max="10" width="8.6640625" style="1" customWidth="1"/>
    <col min="11" max="16384" width="9.6640625" style="1" customWidth="1"/>
  </cols>
  <sheetData>
    <row r="1" spans="1:10" ht="18" customHeight="1">
      <c r="A1" s="5"/>
      <c r="B1" s="53"/>
      <c r="C1" s="53"/>
      <c r="D1" s="53"/>
      <c r="E1" s="53"/>
      <c r="F1" s="53"/>
      <c r="G1" s="8"/>
      <c r="H1" s="5"/>
      <c r="I1" s="52"/>
      <c r="J1" s="19"/>
    </row>
    <row r="2" spans="1:10" ht="22.5" customHeight="1">
      <c r="A2" s="1749" t="str">
        <f>CORPORATION</f>
        <v>Entrez le nom de la société ici</v>
      </c>
      <c r="B2" s="1750"/>
      <c r="C2" s="1750"/>
      <c r="D2" s="1750"/>
      <c r="E2" s="1750"/>
      <c r="F2" s="1750"/>
      <c r="G2" s="1750"/>
      <c r="H2" s="5"/>
      <c r="I2" s="52"/>
      <c r="J2" s="19"/>
    </row>
    <row r="3" spans="1:10" ht="22.5" customHeight="1">
      <c r="A3" s="1751" t="s">
        <v>44</v>
      </c>
      <c r="B3" s="1752"/>
      <c r="C3" s="1752"/>
      <c r="D3" s="1752"/>
      <c r="E3" s="1752"/>
      <c r="F3" s="1752"/>
      <c r="G3" s="1752"/>
      <c r="H3" s="5"/>
      <c r="I3" s="52"/>
      <c r="J3" s="19"/>
    </row>
    <row r="4" spans="1:10" ht="22.5" customHeight="1">
      <c r="A4" s="1751" t="s">
        <v>134</v>
      </c>
      <c r="B4" s="1750"/>
      <c r="C4" s="1750"/>
      <c r="D4" s="1750"/>
      <c r="E4" s="1750"/>
      <c r="F4" s="1750"/>
      <c r="G4" s="1750"/>
      <c r="H4" s="5"/>
      <c r="I4" s="52"/>
      <c r="J4" s="19"/>
    </row>
    <row r="5" spans="1:10" ht="22.5" customHeight="1">
      <c r="A5" s="1751" t="s">
        <v>135</v>
      </c>
      <c r="B5" s="1752"/>
      <c r="C5" s="1752"/>
      <c r="D5" s="1752"/>
      <c r="E5" s="1752"/>
      <c r="F5" s="1752"/>
      <c r="G5" s="1752"/>
      <c r="H5" s="5"/>
      <c r="I5" s="52"/>
      <c r="J5" s="19"/>
    </row>
    <row r="6" spans="1:10" ht="22.5" customHeight="1">
      <c r="A6" s="1951" t="str">
        <f>PERIOD</f>
        <v>Entrez le trimestre ici</v>
      </c>
      <c r="B6" s="1754"/>
      <c r="C6" s="1754"/>
      <c r="D6" s="1754"/>
      <c r="E6" s="1754"/>
      <c r="F6" s="1754"/>
      <c r="G6" s="1754"/>
      <c r="H6" s="5"/>
      <c r="I6" s="52"/>
      <c r="J6" s="19"/>
    </row>
    <row r="7" spans="1:10" ht="22.5" customHeight="1">
      <c r="A7" s="1960" t="s">
        <v>334</v>
      </c>
      <c r="B7" s="1752"/>
      <c r="C7" s="1752"/>
      <c r="D7" s="1752"/>
      <c r="E7" s="1752"/>
      <c r="F7" s="1752"/>
      <c r="G7" s="1752"/>
      <c r="H7" s="5"/>
      <c r="I7" s="84"/>
      <c r="J7" s="19"/>
    </row>
    <row r="8" spans="1:10" ht="22.5" customHeight="1">
      <c r="A8" s="5"/>
      <c r="B8" s="5"/>
      <c r="C8" s="8"/>
      <c r="D8" s="8"/>
      <c r="E8" s="8"/>
      <c r="F8" s="8"/>
      <c r="G8" s="8"/>
      <c r="H8" s="5"/>
      <c r="I8" s="85"/>
      <c r="J8" s="10"/>
    </row>
    <row r="9" spans="1:10" ht="22.5" customHeight="1">
      <c r="A9" s="2"/>
      <c r="B9" s="2"/>
      <c r="C9" s="29"/>
      <c r="D9" s="1954" t="s">
        <v>341</v>
      </c>
      <c r="E9" s="1767" t="s">
        <v>990</v>
      </c>
      <c r="F9" s="1961" t="s">
        <v>343</v>
      </c>
      <c r="G9" s="1961" t="s">
        <v>129</v>
      </c>
      <c r="H9" s="56"/>
      <c r="I9" s="5"/>
      <c r="J9" s="10"/>
    </row>
    <row r="10" spans="1:10" ht="22.5" customHeight="1">
      <c r="A10" s="2"/>
      <c r="B10" s="2"/>
      <c r="C10" s="29"/>
      <c r="D10" s="1955"/>
      <c r="E10" s="1957"/>
      <c r="F10" s="1964"/>
      <c r="G10" s="1962"/>
      <c r="H10" s="56"/>
      <c r="I10" s="5"/>
      <c r="J10" s="10"/>
    </row>
    <row r="11" spans="1:10" ht="41.25" customHeight="1">
      <c r="A11" s="2"/>
      <c r="B11" s="2"/>
      <c r="C11" s="2"/>
      <c r="D11" s="1956"/>
      <c r="E11" s="1741"/>
      <c r="F11" s="1965"/>
      <c r="G11" s="1963"/>
      <c r="H11" s="56"/>
      <c r="I11" s="63"/>
      <c r="J11" s="10"/>
    </row>
    <row r="12" spans="1:10" ht="24" customHeight="1">
      <c r="A12" s="73" t="s">
        <v>136</v>
      </c>
      <c r="B12" s="73"/>
      <c r="C12" s="2"/>
      <c r="D12" s="100"/>
      <c r="E12" s="100"/>
      <c r="F12" s="100"/>
      <c r="G12" s="100"/>
      <c r="H12" s="56"/>
      <c r="I12" s="63"/>
      <c r="J12" s="10"/>
    </row>
    <row r="13" spans="1:10" ht="30" customHeight="1">
      <c r="A13" s="2"/>
      <c r="B13" s="101" t="s">
        <v>138</v>
      </c>
      <c r="C13" s="2"/>
      <c r="D13" s="59"/>
      <c r="E13" s="59"/>
      <c r="F13" s="59"/>
      <c r="G13" s="102">
        <f aca="true" t="shared" si="0" ref="G13:G18">SUM(D13:F13)</f>
        <v>0</v>
      </c>
      <c r="H13" s="56"/>
      <c r="I13" s="63"/>
      <c r="J13" s="10"/>
    </row>
    <row r="14" spans="1:10" ht="30" customHeight="1">
      <c r="A14" s="2"/>
      <c r="B14" s="101" t="s">
        <v>139</v>
      </c>
      <c r="C14" s="2"/>
      <c r="D14" s="39"/>
      <c r="E14" s="811" t="s">
        <v>150</v>
      </c>
      <c r="F14" s="222" t="s">
        <v>150</v>
      </c>
      <c r="G14" s="103">
        <f t="shared" si="0"/>
        <v>0</v>
      </c>
      <c r="H14" s="56"/>
      <c r="I14" s="63"/>
      <c r="J14" s="10"/>
    </row>
    <row r="15" spans="1:10" ht="30" customHeight="1">
      <c r="A15" s="2"/>
      <c r="B15" s="784" t="s">
        <v>991</v>
      </c>
      <c r="C15" s="2"/>
      <c r="D15" s="39"/>
      <c r="E15" s="93"/>
      <c r="F15" s="39"/>
      <c r="G15" s="103">
        <f t="shared" si="0"/>
        <v>0</v>
      </c>
      <c r="H15" s="56"/>
      <c r="I15" s="63"/>
      <c r="J15" s="10"/>
    </row>
    <row r="16" spans="1:10" ht="30" customHeight="1">
      <c r="A16" s="2"/>
      <c r="B16" s="101" t="s">
        <v>141</v>
      </c>
      <c r="C16" s="2"/>
      <c r="D16" s="39"/>
      <c r="E16" s="93"/>
      <c r="F16" s="39"/>
      <c r="G16" s="103">
        <f t="shared" si="0"/>
        <v>0</v>
      </c>
      <c r="H16" s="56"/>
      <c r="I16" s="63"/>
      <c r="J16" s="10"/>
    </row>
    <row r="17" spans="1:10" ht="30" customHeight="1">
      <c r="A17" s="2"/>
      <c r="B17" s="101" t="s">
        <v>142</v>
      </c>
      <c r="C17" s="2"/>
      <c r="D17" s="430" t="s">
        <v>150</v>
      </c>
      <c r="E17" s="430" t="s">
        <v>150</v>
      </c>
      <c r="F17" s="39"/>
      <c r="G17" s="103">
        <f t="shared" si="0"/>
        <v>0</v>
      </c>
      <c r="H17" s="56"/>
      <c r="I17" s="63"/>
      <c r="J17" s="10"/>
    </row>
    <row r="18" spans="1:10" ht="30" customHeight="1">
      <c r="A18" s="2"/>
      <c r="B18" s="101" t="s">
        <v>766</v>
      </c>
      <c r="C18" s="1023"/>
      <c r="D18" s="1137"/>
      <c r="E18" s="1137"/>
      <c r="F18" s="1137"/>
      <c r="G18" s="1423">
        <f t="shared" si="0"/>
        <v>0</v>
      </c>
      <c r="H18" s="56"/>
      <c r="I18" s="49">
        <f>(CC3_RTG+CC3_RTCC+CC3_RTOUT)-CC3_RT</f>
        <v>0</v>
      </c>
      <c r="J18" s="10" t="s">
        <v>151</v>
      </c>
    </row>
    <row r="19" spans="1:10" ht="30" customHeight="1" thickBot="1">
      <c r="A19" s="2"/>
      <c r="B19" s="73" t="s">
        <v>143</v>
      </c>
      <c r="C19" s="3"/>
      <c r="D19" s="1022">
        <f>SUM(D13:D18)</f>
        <v>0</v>
      </c>
      <c r="E19" s="1022">
        <f>SUM(E13:E18)</f>
        <v>0</v>
      </c>
      <c r="F19" s="1022">
        <f>SUM(F13:F18)</f>
        <v>0</v>
      </c>
      <c r="G19" s="1422">
        <f>SUM(G13:G18)</f>
        <v>0</v>
      </c>
      <c r="H19" s="287"/>
      <c r="I19" s="51">
        <f>CC3_RTG-CC3A_T1</f>
        <v>0</v>
      </c>
      <c r="J19" s="10" t="s">
        <v>152</v>
      </c>
    </row>
    <row r="20" spans="1:10" ht="30" customHeight="1" thickTop="1">
      <c r="A20" s="73" t="s">
        <v>137</v>
      </c>
      <c r="B20" s="2"/>
      <c r="C20" s="2"/>
      <c r="D20" s="373"/>
      <c r="E20" s="373"/>
      <c r="F20" s="373"/>
      <c r="G20" s="373"/>
      <c r="H20" s="56"/>
      <c r="I20" s="49">
        <f>CC3_RTCC-CC3A_T2</f>
        <v>0</v>
      </c>
      <c r="J20" s="10" t="s">
        <v>152</v>
      </c>
    </row>
    <row r="21" spans="1:10" ht="30" customHeight="1">
      <c r="A21" s="2"/>
      <c r="B21" s="101" t="s">
        <v>144</v>
      </c>
      <c r="C21" s="2"/>
      <c r="D21" s="59"/>
      <c r="E21" s="59"/>
      <c r="F21" s="59"/>
      <c r="G21" s="104">
        <f>SUM(D21:F21)</f>
        <v>0</v>
      </c>
      <c r="H21" s="56"/>
      <c r="I21" s="63"/>
      <c r="J21" s="10"/>
    </row>
    <row r="22" spans="1:10" ht="30" customHeight="1">
      <c r="A22" s="2"/>
      <c r="B22" s="101" t="s">
        <v>145</v>
      </c>
      <c r="C22" s="2"/>
      <c r="D22" s="39"/>
      <c r="E22" s="39"/>
      <c r="F22" s="39"/>
      <c r="G22" s="372">
        <f>SUM(D22:F22)</f>
        <v>0</v>
      </c>
      <c r="H22" s="56"/>
      <c r="I22" s="63"/>
      <c r="J22" s="10"/>
    </row>
    <row r="23" spans="1:8" ht="30" customHeight="1">
      <c r="A23" s="2"/>
      <c r="B23" s="1952" t="s">
        <v>762</v>
      </c>
      <c r="C23" s="1953"/>
      <c r="D23" s="222" t="s">
        <v>150</v>
      </c>
      <c r="E23" s="222" t="s">
        <v>150</v>
      </c>
      <c r="F23" s="811" t="s">
        <v>150</v>
      </c>
      <c r="G23" s="659" t="s">
        <v>150</v>
      </c>
      <c r="H23" s="287"/>
    </row>
    <row r="24" spans="1:10" ht="30.75" customHeight="1">
      <c r="A24" s="2"/>
      <c r="B24" s="1958" t="s">
        <v>676</v>
      </c>
      <c r="C24" s="1959"/>
      <c r="D24" s="808"/>
      <c r="E24" s="808"/>
      <c r="F24" s="713">
        <f>CC2B3_T1</f>
        <v>0</v>
      </c>
      <c r="G24" s="809">
        <f aca="true" t="shared" si="1" ref="G24:G30">SUM(D24:F24)</f>
        <v>0</v>
      </c>
      <c r="H24" s="287"/>
      <c r="I24" s="49">
        <f>CC3_T1-CC2B3_T1</f>
        <v>0</v>
      </c>
      <c r="J24" s="10" t="s">
        <v>309</v>
      </c>
    </row>
    <row r="25" spans="1:10" ht="30.75" customHeight="1">
      <c r="A25" s="2"/>
      <c r="B25" s="1958" t="s">
        <v>677</v>
      </c>
      <c r="C25" s="1959"/>
      <c r="D25" s="808"/>
      <c r="E25" s="808"/>
      <c r="F25" s="713">
        <f>CC2B3_T2</f>
        <v>0</v>
      </c>
      <c r="G25" s="809">
        <f t="shared" si="1"/>
        <v>0</v>
      </c>
      <c r="H25" s="287"/>
      <c r="I25" s="49">
        <f>+CC3_T3-CC2B3_T2</f>
        <v>0</v>
      </c>
      <c r="J25" s="10" t="s">
        <v>309</v>
      </c>
    </row>
    <row r="26" spans="1:10" ht="30" customHeight="1">
      <c r="A26" s="2"/>
      <c r="B26" s="101" t="s">
        <v>141</v>
      </c>
      <c r="C26" s="2"/>
      <c r="D26" s="39"/>
      <c r="E26" s="39"/>
      <c r="F26" s="39"/>
      <c r="G26" s="104">
        <f t="shared" si="1"/>
        <v>0</v>
      </c>
      <c r="H26" s="56"/>
      <c r="I26" s="63"/>
      <c r="J26" s="10"/>
    </row>
    <row r="27" spans="1:10" ht="30" customHeight="1">
      <c r="A27" s="2"/>
      <c r="B27" s="101" t="s">
        <v>146</v>
      </c>
      <c r="C27" s="2"/>
      <c r="D27" s="39"/>
      <c r="E27" s="39"/>
      <c r="F27" s="39"/>
      <c r="G27" s="105">
        <f t="shared" si="1"/>
        <v>0</v>
      </c>
      <c r="H27" s="56"/>
      <c r="I27" s="63"/>
      <c r="J27" s="10"/>
    </row>
    <row r="28" spans="1:10" ht="30" customHeight="1">
      <c r="A28" s="2"/>
      <c r="B28" s="101" t="s">
        <v>147</v>
      </c>
      <c r="C28" s="2"/>
      <c r="D28" s="222" t="s">
        <v>150</v>
      </c>
      <c r="E28" s="222" t="s">
        <v>150</v>
      </c>
      <c r="F28" s="39"/>
      <c r="G28" s="105">
        <f t="shared" si="1"/>
        <v>0</v>
      </c>
      <c r="H28" s="56"/>
      <c r="I28" s="648">
        <f>+CC5a_T3+CC5_T13-CC3_T4</f>
        <v>0</v>
      </c>
      <c r="J28" s="10" t="s">
        <v>831</v>
      </c>
    </row>
    <row r="29" spans="1:10" ht="30" customHeight="1">
      <c r="A29" s="2"/>
      <c r="B29" s="101" t="s">
        <v>148</v>
      </c>
      <c r="C29" s="2"/>
      <c r="D29" s="222" t="s">
        <v>150</v>
      </c>
      <c r="E29" s="222" t="s">
        <v>150</v>
      </c>
      <c r="F29" s="39"/>
      <c r="G29" s="105">
        <f t="shared" si="1"/>
        <v>0</v>
      </c>
      <c r="H29" s="56"/>
      <c r="I29" s="63"/>
      <c r="J29" s="10"/>
    </row>
    <row r="30" spans="1:10" ht="30" customHeight="1" thickBot="1">
      <c r="A30" s="2"/>
      <c r="B30" s="101" t="s">
        <v>766</v>
      </c>
      <c r="C30" s="1023"/>
      <c r="D30" s="1021"/>
      <c r="E30" s="1021"/>
      <c r="F30" s="1021"/>
      <c r="G30" s="415">
        <f t="shared" si="1"/>
        <v>0</v>
      </c>
      <c r="H30" s="56"/>
      <c r="I30" s="49">
        <f>(CC3_ETG+CC3_ETCC+CC3_ETOUT)-CC3_ET</f>
        <v>0</v>
      </c>
      <c r="J30" s="10" t="s">
        <v>153</v>
      </c>
    </row>
    <row r="31" spans="1:10" ht="30" customHeight="1" thickBot="1">
      <c r="A31" s="2"/>
      <c r="B31" s="73" t="s">
        <v>149</v>
      </c>
      <c r="C31" s="3"/>
      <c r="D31" s="1022">
        <f>SUM(D21:D30)</f>
        <v>0</v>
      </c>
      <c r="E31" s="1022">
        <f>SUM(E21:E30)</f>
        <v>0</v>
      </c>
      <c r="F31" s="1022">
        <f>SUM(F21:F30)</f>
        <v>0</v>
      </c>
      <c r="G31" s="414">
        <f>SUM(G21:G30)</f>
        <v>0</v>
      </c>
      <c r="H31" s="287"/>
      <c r="I31" s="51">
        <f>CC3_ETG-CC3B_T1</f>
        <v>0</v>
      </c>
      <c r="J31" s="10" t="s">
        <v>154</v>
      </c>
    </row>
    <row r="32" spans="1:10" ht="48" customHeight="1" thickTop="1">
      <c r="A32" s="1947" t="s">
        <v>646</v>
      </c>
      <c r="B32" s="1760"/>
      <c r="C32" s="1946"/>
      <c r="D32" s="40">
        <f>CC3_RTG-CC3_ETG</f>
        <v>0</v>
      </c>
      <c r="E32" s="40">
        <f>CC3_RTCC-CC3_ETCC</f>
        <v>0</v>
      </c>
      <c r="F32" s="40">
        <f>CC3_RTOUT-CC3_ETOUT</f>
        <v>0</v>
      </c>
      <c r="G32" s="106">
        <f aca="true" t="shared" si="2" ref="G32:G40">SUM(D32:F32)</f>
        <v>0</v>
      </c>
      <c r="H32" s="56"/>
      <c r="I32" s="63"/>
      <c r="J32" s="10"/>
    </row>
    <row r="33" spans="1:10" ht="30" customHeight="1">
      <c r="A33" s="268"/>
      <c r="B33" s="784" t="s">
        <v>843</v>
      </c>
      <c r="C33" s="268"/>
      <c r="D33" s="39"/>
      <c r="E33" s="222" t="s">
        <v>150</v>
      </c>
      <c r="F33" s="222" t="s">
        <v>150</v>
      </c>
      <c r="G33" s="105">
        <f t="shared" si="2"/>
        <v>0</v>
      </c>
      <c r="H33" s="56"/>
      <c r="I33" s="63"/>
      <c r="J33" s="10"/>
    </row>
    <row r="34" spans="1:10" ht="30" customHeight="1">
      <c r="A34" s="268"/>
      <c r="B34" s="784" t="s">
        <v>844</v>
      </c>
      <c r="C34" s="268"/>
      <c r="D34" s="222" t="s">
        <v>150</v>
      </c>
      <c r="E34" s="222" t="s">
        <v>150</v>
      </c>
      <c r="F34" s="39"/>
      <c r="G34" s="105">
        <f t="shared" si="2"/>
        <v>0</v>
      </c>
      <c r="H34" s="56"/>
      <c r="I34" s="63"/>
      <c r="J34" s="10"/>
    </row>
    <row r="35" spans="1:10" ht="42.75" customHeight="1">
      <c r="A35" s="268"/>
      <c r="B35" s="1945" t="s">
        <v>344</v>
      </c>
      <c r="C35" s="1946"/>
      <c r="D35" s="713"/>
      <c r="E35" s="222" t="s">
        <v>150</v>
      </c>
      <c r="F35" s="222" t="s">
        <v>150</v>
      </c>
      <c r="G35" s="709">
        <f t="shared" si="2"/>
        <v>0</v>
      </c>
      <c r="H35" s="56"/>
      <c r="I35" s="63"/>
      <c r="J35" s="10"/>
    </row>
    <row r="36" spans="1:10" ht="46.5" customHeight="1">
      <c r="A36" s="268"/>
      <c r="B36" s="1945" t="s">
        <v>345</v>
      </c>
      <c r="C36" s="1946"/>
      <c r="D36" s="222" t="s">
        <v>150</v>
      </c>
      <c r="E36" s="222" t="s">
        <v>150</v>
      </c>
      <c r="F36" s="713"/>
      <c r="G36" s="1452">
        <f t="shared" si="2"/>
        <v>0</v>
      </c>
      <c r="H36" s="56"/>
      <c r="I36" s="63"/>
      <c r="J36" s="10"/>
    </row>
    <row r="37" spans="1:10" ht="47.25" customHeight="1">
      <c r="A37" s="268"/>
      <c r="B37" s="1945" t="s">
        <v>992</v>
      </c>
      <c r="C37" s="1950"/>
      <c r="D37" s="222" t="s">
        <v>150</v>
      </c>
      <c r="E37" s="222" t="s">
        <v>150</v>
      </c>
      <c r="F37" s="808"/>
      <c r="G37" s="1453">
        <f t="shared" si="2"/>
        <v>0</v>
      </c>
      <c r="H37" s="56"/>
      <c r="I37" s="49">
        <f>+G37-CC2A_T5</f>
        <v>0</v>
      </c>
      <c r="J37" s="10" t="s">
        <v>118</v>
      </c>
    </row>
    <row r="38" spans="1:8" ht="30" customHeight="1">
      <c r="A38" s="268"/>
      <c r="B38" s="1456" t="s">
        <v>766</v>
      </c>
      <c r="C38" s="1454"/>
      <c r="D38" s="808"/>
      <c r="E38" s="808"/>
      <c r="F38" s="713"/>
      <c r="G38" s="1453">
        <f t="shared" si="2"/>
        <v>0</v>
      </c>
      <c r="H38" s="56"/>
    </row>
    <row r="39" spans="1:8" ht="48" customHeight="1">
      <c r="A39" s="1947" t="s">
        <v>919</v>
      </c>
      <c r="B39" s="1760"/>
      <c r="C39" s="1946"/>
      <c r="D39" s="1457">
        <f>D32-SUM(D33:D38)</f>
        <v>0</v>
      </c>
      <c r="E39" s="1457">
        <f>E32-SUM(E33:E38)</f>
        <v>0</v>
      </c>
      <c r="F39" s="1457">
        <f>F32-SUM(F33:F38)</f>
        <v>0</v>
      </c>
      <c r="G39" s="1458">
        <f>G32-SUM(G33:G38)</f>
        <v>0</v>
      </c>
      <c r="H39" s="56"/>
    </row>
    <row r="40" spans="1:10" ht="21">
      <c r="A40" s="268"/>
      <c r="B40" s="1945" t="s">
        <v>993</v>
      </c>
      <c r="C40" s="1946"/>
      <c r="D40" s="1459"/>
      <c r="E40" s="1459"/>
      <c r="F40" s="1460"/>
      <c r="G40" s="1461">
        <f t="shared" si="2"/>
        <v>0</v>
      </c>
      <c r="H40" s="56"/>
      <c r="I40" s="49">
        <f>CC3_TNI-(CC3_NITG+CC3_NITCC+CC3_NITOUT)</f>
        <v>0</v>
      </c>
      <c r="J40" s="10" t="s">
        <v>155</v>
      </c>
    </row>
    <row r="41" spans="1:10" ht="30" customHeight="1" thickBot="1">
      <c r="A41" s="810" t="s">
        <v>471</v>
      </c>
      <c r="B41" s="268"/>
      <c r="C41" s="268"/>
      <c r="D41" s="1462">
        <f>D39-D40</f>
        <v>0</v>
      </c>
      <c r="E41" s="1462">
        <f>E39-E40</f>
        <v>0</v>
      </c>
      <c r="F41" s="1462">
        <f>F39-F40</f>
        <v>0</v>
      </c>
      <c r="G41" s="1462">
        <f>G39-G40</f>
        <v>0</v>
      </c>
      <c r="H41" s="287"/>
      <c r="I41" s="51">
        <f>CC3_TNI-CC4_T3</f>
        <v>0</v>
      </c>
      <c r="J41" s="10" t="s">
        <v>119</v>
      </c>
    </row>
    <row r="42" spans="1:10" ht="24" customHeight="1" thickBot="1" thickTop="1">
      <c r="A42" s="2"/>
      <c r="B42" s="2"/>
      <c r="C42" s="29"/>
      <c r="D42" s="260"/>
      <c r="E42" s="260"/>
      <c r="F42" s="260"/>
      <c r="G42" s="260"/>
      <c r="H42" s="5"/>
      <c r="I42" s="52"/>
      <c r="J42" s="19"/>
    </row>
    <row r="43" spans="1:10" ht="18.75" thickTop="1">
      <c r="A43" s="18"/>
      <c r="B43" s="18"/>
      <c r="C43" s="18"/>
      <c r="D43" s="18"/>
      <c r="E43" s="18"/>
      <c r="F43" s="18"/>
      <c r="G43" s="18"/>
      <c r="H43" s="5"/>
      <c r="I43" s="52"/>
      <c r="J43" s="19"/>
    </row>
    <row r="44" spans="1:8" ht="21">
      <c r="A44" s="762" t="s">
        <v>994</v>
      </c>
      <c r="B44" s="646"/>
      <c r="C44" s="646"/>
      <c r="D44" s="646"/>
      <c r="E44" s="646"/>
      <c r="F44" s="646"/>
      <c r="G44" s="646"/>
      <c r="H44" s="646"/>
    </row>
    <row r="45" spans="1:8" ht="92.25" customHeight="1">
      <c r="A45" s="1948" t="s">
        <v>995</v>
      </c>
      <c r="B45" s="1759"/>
      <c r="C45" s="1759"/>
      <c r="D45" s="1759"/>
      <c r="E45" s="1759"/>
      <c r="F45" s="646"/>
      <c r="G45" s="646"/>
      <c r="H45" s="646"/>
    </row>
    <row r="46" spans="1:8" ht="21">
      <c r="A46" s="762" t="s">
        <v>996</v>
      </c>
      <c r="B46" s="646"/>
      <c r="C46" s="646"/>
      <c r="D46" s="646"/>
      <c r="E46" s="646"/>
      <c r="F46" s="646"/>
      <c r="G46" s="646"/>
      <c r="H46" s="646"/>
    </row>
    <row r="47" spans="1:9" ht="29.25" customHeight="1">
      <c r="A47" s="1949" t="s">
        <v>997</v>
      </c>
      <c r="B47" s="1949"/>
      <c r="C47" s="1949"/>
      <c r="D47" s="1949"/>
      <c r="E47" s="1949"/>
      <c r="F47" s="1949"/>
      <c r="G47" s="1949"/>
      <c r="H47" s="1949"/>
      <c r="I47" s="646"/>
    </row>
    <row r="48" ht="18">
      <c r="B48" s="351"/>
    </row>
  </sheetData>
  <sheetProtection/>
  <mergeCells count="21">
    <mergeCell ref="B24:C24"/>
    <mergeCell ref="B25:C25"/>
    <mergeCell ref="A7:G7"/>
    <mergeCell ref="B35:C35"/>
    <mergeCell ref="G9:G11"/>
    <mergeCell ref="F9:F11"/>
    <mergeCell ref="A2:G2"/>
    <mergeCell ref="A3:G3"/>
    <mergeCell ref="A4:G4"/>
    <mergeCell ref="A5:G5"/>
    <mergeCell ref="A6:G6"/>
    <mergeCell ref="B23:C23"/>
    <mergeCell ref="D9:D11"/>
    <mergeCell ref="E9:E11"/>
    <mergeCell ref="B40:C40"/>
    <mergeCell ref="A39:C39"/>
    <mergeCell ref="B36:C36"/>
    <mergeCell ref="A45:E45"/>
    <mergeCell ref="A47:H47"/>
    <mergeCell ref="A32:C32"/>
    <mergeCell ref="B37:C37"/>
  </mergeCells>
  <printOptions/>
  <pageMargins left="0.35433070866141736" right="0.35433070866141736" top="0.35" bottom="0.37" header="0.31496062992125984" footer="0.31496062992125984"/>
  <pageSetup fitToHeight="1" fitToWidth="1" horizontalDpi="600" verticalDpi="600" orientation="portrait" scale="50" r:id="rId1"/>
  <colBreaks count="1" manualBreakCount="1">
    <brk id="8" max="65535" man="1"/>
  </colBreaks>
  <ignoredErrors>
    <ignoredError sqref="G31" formula="1"/>
  </ignoredErrors>
</worksheet>
</file>

<file path=xl/worksheets/sheet17.xml><?xml version="1.0" encoding="utf-8"?>
<worksheet xmlns="http://schemas.openxmlformats.org/spreadsheetml/2006/main" xmlns:r="http://schemas.openxmlformats.org/officeDocument/2006/relationships">
  <sheetPr>
    <pageSetUpPr fitToPage="1"/>
  </sheetPr>
  <dimension ref="A1:IT46"/>
  <sheetViews>
    <sheetView showGridLines="0" zoomScale="55" zoomScaleNormal="55" zoomScalePageLayoutView="0" workbookViewId="0" topLeftCell="A1">
      <selection activeCell="A1" sqref="A1"/>
    </sheetView>
  </sheetViews>
  <sheetFormatPr defaultColWidth="9.6640625" defaultRowHeight="15"/>
  <cols>
    <col min="1" max="1" width="27.10546875" style="1" customWidth="1"/>
    <col min="2" max="2" width="23.6640625" style="1" customWidth="1"/>
    <col min="3" max="4" width="25.6640625" style="1" customWidth="1"/>
    <col min="5" max="5" width="45.6640625" style="1" customWidth="1"/>
    <col min="6" max="6" width="2.88671875" style="1" customWidth="1"/>
    <col min="7" max="8" width="8.6640625" style="1" customWidth="1"/>
    <col min="9" max="16384" width="9.6640625" style="1" customWidth="1"/>
  </cols>
  <sheetData>
    <row r="1" spans="1:254" ht="18" customHeight="1">
      <c r="A1" s="5"/>
      <c r="B1" s="53"/>
      <c r="C1" s="53"/>
      <c r="D1" s="53"/>
      <c r="E1" s="8"/>
      <c r="F1" s="5"/>
      <c r="G1" s="52"/>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row>
    <row r="2" spans="1:254" ht="24" customHeight="1">
      <c r="A2" s="1751" t="str">
        <f>CORPORATION</f>
        <v>Entrez le nom de la société ici</v>
      </c>
      <c r="B2" s="1750"/>
      <c r="C2" s="1750"/>
      <c r="D2" s="1750"/>
      <c r="E2" s="1750"/>
      <c r="F2" s="5"/>
      <c r="G2" s="52"/>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row>
    <row r="3" spans="1:254" ht="24" customHeight="1">
      <c r="A3" s="1749" t="s">
        <v>156</v>
      </c>
      <c r="B3" s="1752"/>
      <c r="C3" s="1752"/>
      <c r="D3" s="1752"/>
      <c r="E3" s="1752"/>
      <c r="F3" s="5"/>
      <c r="G3" s="52"/>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row>
    <row r="4" spans="1:254" ht="24" customHeight="1">
      <c r="A4" s="1751" t="s">
        <v>373</v>
      </c>
      <c r="B4" s="1750"/>
      <c r="C4" s="1750"/>
      <c r="D4" s="1750"/>
      <c r="E4" s="1750"/>
      <c r="F4" s="5"/>
      <c r="G4" s="52"/>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row>
    <row r="5" spans="1:254" ht="24" customHeight="1">
      <c r="A5" s="1751" t="s">
        <v>135</v>
      </c>
      <c r="B5" s="1752"/>
      <c r="C5" s="1752"/>
      <c r="D5" s="1752"/>
      <c r="E5" s="1752"/>
      <c r="F5" s="5"/>
      <c r="G5" s="52"/>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row>
    <row r="6" spans="1:254" ht="24" customHeight="1">
      <c r="A6" s="1966" t="str">
        <f>PERIOD</f>
        <v>Entrez le trimestre ici</v>
      </c>
      <c r="B6" s="1754"/>
      <c r="C6" s="1754"/>
      <c r="D6" s="1754"/>
      <c r="E6" s="1754"/>
      <c r="F6" s="5"/>
      <c r="G6" s="52"/>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row>
    <row r="7" spans="1:254" ht="24" customHeight="1">
      <c r="A7" s="1970" t="s">
        <v>334</v>
      </c>
      <c r="B7" s="1752"/>
      <c r="C7" s="1752"/>
      <c r="D7" s="1752"/>
      <c r="E7" s="1752"/>
      <c r="F7" s="5"/>
      <c r="G7" s="52"/>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row>
    <row r="8" spans="1:254" ht="24" customHeight="1">
      <c r="A8" s="268"/>
      <c r="B8" s="268"/>
      <c r="C8" s="268"/>
      <c r="D8" s="813"/>
      <c r="E8" s="670"/>
      <c r="F8" s="268"/>
      <c r="G8" s="85"/>
      <c r="H8" s="48"/>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row>
    <row r="9" spans="1:254" ht="30.75" customHeight="1">
      <c r="A9" s="1971"/>
      <c r="B9" s="1972"/>
      <c r="C9" s="1967" t="s">
        <v>341</v>
      </c>
      <c r="D9" s="1767" t="s">
        <v>678</v>
      </c>
      <c r="E9" s="1767" t="s">
        <v>679</v>
      </c>
      <c r="F9" s="801"/>
      <c r="G9" s="85"/>
      <c r="H9" s="48"/>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row>
    <row r="10" spans="1:254" ht="30.75" customHeight="1">
      <c r="A10" s="1973"/>
      <c r="B10" s="1974"/>
      <c r="C10" s="1968"/>
      <c r="D10" s="1957"/>
      <c r="E10" s="1957"/>
      <c r="F10" s="801"/>
      <c r="G10" s="85"/>
      <c r="H10" s="48"/>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row>
    <row r="11" spans="1:254" ht="30.75" customHeight="1">
      <c r="A11" s="1975"/>
      <c r="B11" s="1976"/>
      <c r="C11" s="1969"/>
      <c r="D11" s="1741"/>
      <c r="E11" s="1741"/>
      <c r="F11" s="801"/>
      <c r="G11" s="63"/>
      <c r="H11" s="48"/>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row>
    <row r="12" spans="1:254" ht="24" customHeight="1">
      <c r="A12" s="1253" t="s">
        <v>138</v>
      </c>
      <c r="B12" s="1266"/>
      <c r="C12" s="1333"/>
      <c r="D12" s="1139"/>
      <c r="E12" s="1334"/>
      <c r="F12" s="801"/>
      <c r="G12" s="63"/>
      <c r="H12" s="48"/>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row>
    <row r="13" spans="1:254" ht="24" customHeight="1">
      <c r="A13" s="1268"/>
      <c r="B13" s="1269"/>
      <c r="C13" s="1270"/>
      <c r="D13" s="1271"/>
      <c r="E13" s="1272"/>
      <c r="F13" s="801"/>
      <c r="G13" s="63"/>
      <c r="H13" s="48"/>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row>
    <row r="14" spans="1:254" ht="24" customHeight="1">
      <c r="A14" s="1268"/>
      <c r="B14" s="1269"/>
      <c r="C14" s="1270"/>
      <c r="D14" s="1271"/>
      <c r="E14" s="1272"/>
      <c r="F14" s="801"/>
      <c r="G14" s="63"/>
      <c r="H14" s="48"/>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row>
    <row r="15" spans="1:254" ht="24" customHeight="1">
      <c r="A15" s="1268"/>
      <c r="B15" s="1273"/>
      <c r="C15" s="1270"/>
      <c r="D15" s="1271"/>
      <c r="E15" s="1272"/>
      <c r="F15" s="801"/>
      <c r="G15" s="63"/>
      <c r="H15" s="48"/>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row>
    <row r="16" spans="1:254" ht="24" customHeight="1">
      <c r="A16" s="476"/>
      <c r="B16" s="1256"/>
      <c r="C16" s="456"/>
      <c r="D16" s="59"/>
      <c r="E16" s="65"/>
      <c r="F16" s="56"/>
      <c r="G16" s="63"/>
      <c r="H16" s="48"/>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row>
    <row r="17" spans="1:254" ht="24" customHeight="1">
      <c r="A17" s="1264"/>
      <c r="B17" s="1265"/>
      <c r="C17" s="45">
        <f>SUM(C12:C16)</f>
        <v>0</v>
      </c>
      <c r="D17" s="941">
        <f>SUM(D12:D16)</f>
        <v>0</v>
      </c>
      <c r="E17" s="108"/>
      <c r="F17" s="56"/>
      <c r="G17" s="63"/>
      <c r="H17" s="48"/>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row>
    <row r="18" spans="1:254" ht="24" customHeight="1">
      <c r="A18" s="1258" t="s">
        <v>139</v>
      </c>
      <c r="B18" s="1267"/>
      <c r="C18" s="1335"/>
      <c r="D18" s="812"/>
      <c r="E18" s="1336"/>
      <c r="F18" s="56"/>
      <c r="G18" s="63"/>
      <c r="H18" s="48"/>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row>
    <row r="19" spans="1:254" ht="24" customHeight="1">
      <c r="A19" s="1274"/>
      <c r="B19" s="1275"/>
      <c r="C19" s="1276"/>
      <c r="D19" s="1277" t="s">
        <v>150</v>
      </c>
      <c r="E19" s="1278"/>
      <c r="F19" s="56"/>
      <c r="G19" s="63"/>
      <c r="H19" s="48"/>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row>
    <row r="20" spans="1:254" ht="24" customHeight="1">
      <c r="A20" s="1274"/>
      <c r="B20" s="1275"/>
      <c r="C20" s="1276"/>
      <c r="D20" s="1277" t="s">
        <v>150</v>
      </c>
      <c r="E20" s="1278"/>
      <c r="F20" s="56"/>
      <c r="G20" s="63"/>
      <c r="H20" s="48"/>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row>
    <row r="21" spans="1:254" ht="24" customHeight="1">
      <c r="A21" s="1279"/>
      <c r="B21" s="1280"/>
      <c r="C21" s="1276"/>
      <c r="D21" s="1277" t="s">
        <v>150</v>
      </c>
      <c r="E21" s="1278"/>
      <c r="F21" s="56"/>
      <c r="G21" s="63"/>
      <c r="H21" s="48"/>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row>
    <row r="22" spans="1:254" ht="24" customHeight="1">
      <c r="A22" s="476"/>
      <c r="B22" s="1256"/>
      <c r="C22" s="456"/>
      <c r="D22" s="812" t="s">
        <v>150</v>
      </c>
      <c r="E22" s="65"/>
      <c r="F22" s="56"/>
      <c r="G22" s="63"/>
      <c r="H22" s="48"/>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row>
    <row r="23" spans="1:254" ht="24" customHeight="1">
      <c r="A23" s="1264"/>
      <c r="B23" s="1265"/>
      <c r="C23" s="45">
        <f>SUM(C18:C22)</f>
        <v>0</v>
      </c>
      <c r="D23" s="36">
        <f>SUM(D18:D22)</f>
        <v>0</v>
      </c>
      <c r="E23" s="108"/>
      <c r="F23" s="56"/>
      <c r="G23" s="63"/>
      <c r="H23" s="48"/>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row>
    <row r="24" spans="1:254" ht="24" customHeight="1">
      <c r="A24" s="1253" t="s">
        <v>998</v>
      </c>
      <c r="B24" s="1267"/>
      <c r="C24" s="1335"/>
      <c r="D24" s="1337"/>
      <c r="E24" s="1338"/>
      <c r="F24" s="56"/>
      <c r="G24" s="63"/>
      <c r="H24" s="48"/>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row>
    <row r="25" spans="1:254" ht="24" customHeight="1">
      <c r="A25" s="1279"/>
      <c r="B25" s="1280"/>
      <c r="C25" s="1276"/>
      <c r="D25" s="1281"/>
      <c r="E25" s="1278"/>
      <c r="F25" s="56"/>
      <c r="G25" s="63"/>
      <c r="H25" s="48"/>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row>
    <row r="26" spans="1:254" ht="24" customHeight="1">
      <c r="A26" s="1279"/>
      <c r="B26" s="1280"/>
      <c r="C26" s="1276"/>
      <c r="D26" s="1281"/>
      <c r="E26" s="1278"/>
      <c r="F26" s="56"/>
      <c r="G26" s="63"/>
      <c r="H26" s="48"/>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row>
    <row r="27" spans="1:254" ht="24" customHeight="1">
      <c r="A27" s="1279"/>
      <c r="B27" s="1280"/>
      <c r="C27" s="1276"/>
      <c r="D27" s="1281"/>
      <c r="E27" s="1278"/>
      <c r="F27" s="56"/>
      <c r="G27" s="63"/>
      <c r="H27" s="48"/>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row>
    <row r="28" spans="1:254" ht="24" customHeight="1">
      <c r="A28" s="476"/>
      <c r="B28" s="1256"/>
      <c r="C28" s="456"/>
      <c r="D28" s="59"/>
      <c r="E28" s="65"/>
      <c r="F28" s="56"/>
      <c r="G28" s="63"/>
      <c r="H28" s="48"/>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row>
    <row r="29" spans="1:254" ht="24" customHeight="1">
      <c r="A29" s="1264"/>
      <c r="B29" s="1265"/>
      <c r="C29" s="45">
        <f>SUM(C24:C28)</f>
        <v>0</v>
      </c>
      <c r="D29" s="36">
        <f>SUM(D24:D28)</f>
        <v>0</v>
      </c>
      <c r="E29" s="108"/>
      <c r="F29" s="56"/>
      <c r="G29" s="63"/>
      <c r="H29" s="48"/>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row>
    <row r="30" spans="1:254" ht="24" customHeight="1">
      <c r="A30" s="1260" t="s">
        <v>141</v>
      </c>
      <c r="B30" s="1267"/>
      <c r="C30" s="1335"/>
      <c r="D30" s="1337"/>
      <c r="E30" s="1338"/>
      <c r="F30" s="56"/>
      <c r="G30" s="63"/>
      <c r="H30" s="48"/>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row>
    <row r="31" spans="1:254" ht="24" customHeight="1">
      <c r="A31" s="1274"/>
      <c r="B31" s="1282"/>
      <c r="C31" s="1276"/>
      <c r="D31" s="1281"/>
      <c r="E31" s="1278"/>
      <c r="F31" s="56"/>
      <c r="G31" s="63"/>
      <c r="H31" s="48"/>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row>
    <row r="32" spans="1:254" ht="24" customHeight="1">
      <c r="A32" s="1274"/>
      <c r="B32" s="1282"/>
      <c r="C32" s="1276"/>
      <c r="D32" s="1281"/>
      <c r="E32" s="1278"/>
      <c r="F32" s="56"/>
      <c r="G32" s="63"/>
      <c r="H32" s="48"/>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row>
    <row r="33" spans="1:254" ht="24" customHeight="1">
      <c r="A33" s="1279"/>
      <c r="B33" s="1282"/>
      <c r="C33" s="1276"/>
      <c r="D33" s="1281"/>
      <c r="E33" s="1278"/>
      <c r="F33" s="56"/>
      <c r="G33" s="63"/>
      <c r="H33" s="48"/>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row>
    <row r="34" spans="1:254" ht="24" customHeight="1">
      <c r="A34" s="476"/>
      <c r="B34" s="1256"/>
      <c r="C34" s="456"/>
      <c r="D34" s="59"/>
      <c r="E34" s="65"/>
      <c r="F34" s="56"/>
      <c r="G34" s="63"/>
      <c r="H34" s="48"/>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row>
    <row r="35" spans="1:254" ht="24" customHeight="1">
      <c r="A35" s="1264"/>
      <c r="B35" s="1265"/>
      <c r="C35" s="45">
        <f>SUM(C30:C34)</f>
        <v>0</v>
      </c>
      <c r="D35" s="36">
        <f>SUM(D30:D34)</f>
        <v>0</v>
      </c>
      <c r="E35" s="108"/>
      <c r="F35" s="56"/>
      <c r="G35" s="63"/>
      <c r="H35" s="48"/>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row>
    <row r="36" spans="1:254" ht="24" customHeight="1">
      <c r="A36" s="1260" t="s">
        <v>766</v>
      </c>
      <c r="B36" s="1267"/>
      <c r="C36" s="1335"/>
      <c r="D36" s="1337"/>
      <c r="E36" s="1338"/>
      <c r="F36" s="56"/>
      <c r="G36" s="63"/>
      <c r="H36" s="48"/>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row>
    <row r="37" spans="1:254" ht="24" customHeight="1">
      <c r="A37" s="1279"/>
      <c r="B37" s="1283"/>
      <c r="C37" s="1276"/>
      <c r="D37" s="1281"/>
      <c r="E37" s="1278"/>
      <c r="F37" s="56"/>
      <c r="G37" s="63"/>
      <c r="H37" s="48"/>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row>
    <row r="38" spans="1:254" ht="24" customHeight="1">
      <c r="A38" s="1279"/>
      <c r="B38" s="1283"/>
      <c r="C38" s="1276"/>
      <c r="D38" s="1281"/>
      <c r="E38" s="1278"/>
      <c r="F38" s="56"/>
      <c r="G38" s="63"/>
      <c r="H38" s="48"/>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row>
    <row r="39" spans="1:254" ht="24" customHeight="1">
      <c r="A39" s="1279"/>
      <c r="B39" s="1283"/>
      <c r="C39" s="1276"/>
      <c r="D39" s="1281"/>
      <c r="E39" s="1278"/>
      <c r="F39" s="56"/>
      <c r="G39" s="63"/>
      <c r="H39" s="48"/>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row>
    <row r="40" spans="1:254" ht="24" customHeight="1">
      <c r="A40" s="476"/>
      <c r="B40" s="1261"/>
      <c r="C40" s="456"/>
      <c r="D40" s="59"/>
      <c r="E40" s="65"/>
      <c r="F40" s="56"/>
      <c r="G40" s="63"/>
      <c r="H40" s="48"/>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row>
    <row r="41" spans="1:254" ht="24" customHeight="1">
      <c r="A41" s="1264"/>
      <c r="B41" s="1265"/>
      <c r="C41" s="45">
        <f>SUM(C36:C40)</f>
        <v>0</v>
      </c>
      <c r="D41" s="36">
        <f>SUM(D36:D40)</f>
        <v>0</v>
      </c>
      <c r="E41" s="110"/>
      <c r="F41" s="56"/>
      <c r="G41" s="49">
        <f>CC3A_T1-CC3_RTG</f>
        <v>0</v>
      </c>
      <c r="H41" s="10" t="s">
        <v>158</v>
      </c>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row>
    <row r="42" spans="1:254" ht="24" customHeight="1" thickBot="1">
      <c r="A42" s="1262" t="s">
        <v>157</v>
      </c>
      <c r="B42" s="1263"/>
      <c r="C42" s="411">
        <f>C17+C23+C29+C35+C41</f>
        <v>0</v>
      </c>
      <c r="D42" s="411">
        <f>D17+D23+D29+D35+D41</f>
        <v>0</v>
      </c>
      <c r="E42" s="412"/>
      <c r="F42" s="287"/>
      <c r="G42" s="49">
        <f>CC3A_T2-CC3_RTCC</f>
        <v>0</v>
      </c>
      <c r="H42" s="10" t="s">
        <v>158</v>
      </c>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row>
    <row r="43" spans="1:254" ht="24.75" customHeight="1" thickBot="1" thickTop="1">
      <c r="A43" s="5"/>
      <c r="B43" s="4"/>
      <c r="C43" s="48"/>
      <c r="D43" s="48"/>
      <c r="E43" s="48"/>
      <c r="F43" s="48"/>
      <c r="G43" s="52"/>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row>
    <row r="44" spans="1:254" ht="18.75" thickTop="1">
      <c r="A44" s="18"/>
      <c r="B44" s="18"/>
      <c r="C44" s="18"/>
      <c r="D44" s="18"/>
      <c r="E44" s="18"/>
      <c r="F44" s="5"/>
      <c r="G44" s="52"/>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row>
    <row r="45" spans="1:254" ht="24.75" customHeight="1">
      <c r="A45" s="762" t="s">
        <v>999</v>
      </c>
      <c r="B45" s="268"/>
      <c r="C45" s="268"/>
      <c r="D45" s="268"/>
      <c r="E45" s="268"/>
      <c r="F45" s="5"/>
      <c r="G45" s="52"/>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row>
    <row r="46" spans="1:254" ht="15">
      <c r="A46" s="5"/>
      <c r="B46" s="4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row>
    <row r="47" s="5" customFormat="1" ht="15"/>
    <row r="48" s="5" customFormat="1" ht="15"/>
    <row r="49" s="5" customFormat="1" ht="15"/>
    <row r="50" s="5" customFormat="1" ht="15"/>
    <row r="51" s="5" customFormat="1" ht="15"/>
  </sheetData>
  <sheetProtection/>
  <mergeCells count="10">
    <mergeCell ref="A3:E3"/>
    <mergeCell ref="A2:E2"/>
    <mergeCell ref="A5:E5"/>
    <mergeCell ref="A6:E6"/>
    <mergeCell ref="C9:C11"/>
    <mergeCell ref="D9:D11"/>
    <mergeCell ref="E9:E11"/>
    <mergeCell ref="A4:E4"/>
    <mergeCell ref="A7:E7"/>
    <mergeCell ref="A9:B11"/>
  </mergeCells>
  <printOptions/>
  <pageMargins left="0.35433070866141736" right="0.35433070866141736" top="0.37" bottom="0.36" header="0.31496062992125984" footer="0.31496062992125984"/>
  <pageSetup fitToHeight="1" fitToWidth="1" horizontalDpi="600" verticalDpi="600" orientation="portrait" scale="55" r:id="rId1"/>
  <colBreaks count="1" manualBreakCount="1">
    <brk id="6" max="65535" man="1"/>
  </colBreaks>
</worksheet>
</file>

<file path=xl/worksheets/sheet18.xml><?xml version="1.0" encoding="utf-8"?>
<worksheet xmlns="http://schemas.openxmlformats.org/spreadsheetml/2006/main" xmlns:r="http://schemas.openxmlformats.org/officeDocument/2006/relationships">
  <sheetPr>
    <pageSetUpPr fitToPage="1"/>
  </sheetPr>
  <dimension ref="A1:J44"/>
  <sheetViews>
    <sheetView showGridLines="0" zoomScale="55" zoomScaleNormal="55" zoomScalePageLayoutView="0" workbookViewId="0" topLeftCell="A1">
      <selection activeCell="A1" sqref="A1"/>
    </sheetView>
  </sheetViews>
  <sheetFormatPr defaultColWidth="9.6640625" defaultRowHeight="15"/>
  <cols>
    <col min="1" max="1" width="31.88671875" style="1" customWidth="1"/>
    <col min="2" max="2" width="25.6640625" style="1" customWidth="1"/>
    <col min="3" max="3" width="21.6640625" style="1" customWidth="1"/>
    <col min="4" max="4" width="24.6640625" style="1" customWidth="1"/>
    <col min="5" max="5" width="51.4453125" style="1" customWidth="1"/>
    <col min="6" max="6" width="2.88671875" style="1" customWidth="1"/>
    <col min="7" max="8" width="8.6640625" style="1" customWidth="1"/>
    <col min="9" max="16384" width="9.6640625" style="1" customWidth="1"/>
  </cols>
  <sheetData>
    <row r="1" spans="1:10" ht="18" customHeight="1">
      <c r="A1" s="5"/>
      <c r="B1" s="53"/>
      <c r="C1" s="53"/>
      <c r="D1" s="53"/>
      <c r="E1" s="53"/>
      <c r="F1" s="4"/>
      <c r="G1" s="15"/>
      <c r="H1" s="19"/>
      <c r="I1" s="5"/>
      <c r="J1" s="5"/>
    </row>
    <row r="2" spans="1:10" ht="24" customHeight="1">
      <c r="A2" s="1749" t="str">
        <f>CORPORATION</f>
        <v>Entrez le nom de la société ici</v>
      </c>
      <c r="B2" s="1750"/>
      <c r="C2" s="1750"/>
      <c r="D2" s="1750"/>
      <c r="E2" s="1750"/>
      <c r="F2" s="15"/>
      <c r="G2" s="15"/>
      <c r="H2" s="19"/>
      <c r="I2" s="5"/>
      <c r="J2" s="5"/>
    </row>
    <row r="3" spans="1:10" ht="24" customHeight="1">
      <c r="A3" s="1749" t="s">
        <v>159</v>
      </c>
      <c r="B3" s="1752"/>
      <c r="C3" s="1752"/>
      <c r="D3" s="1752"/>
      <c r="E3" s="1752"/>
      <c r="F3" s="15"/>
      <c r="G3" s="15"/>
      <c r="H3" s="19"/>
      <c r="I3" s="5"/>
      <c r="J3" s="5"/>
    </row>
    <row r="4" spans="1:10" ht="24" customHeight="1">
      <c r="A4" s="1751" t="s">
        <v>160</v>
      </c>
      <c r="B4" s="1750"/>
      <c r="C4" s="1750"/>
      <c r="D4" s="1750"/>
      <c r="E4" s="1750"/>
      <c r="F4" s="15"/>
      <c r="G4" s="15"/>
      <c r="H4" s="19"/>
      <c r="I4" s="5"/>
      <c r="J4" s="5"/>
    </row>
    <row r="5" spans="1:10" ht="24" customHeight="1">
      <c r="A5" s="1751" t="s">
        <v>135</v>
      </c>
      <c r="B5" s="1752"/>
      <c r="C5" s="1752"/>
      <c r="D5" s="1752"/>
      <c r="E5" s="1752"/>
      <c r="F5" s="15"/>
      <c r="G5" s="15"/>
      <c r="H5" s="19"/>
      <c r="I5" s="5"/>
      <c r="J5" s="5"/>
    </row>
    <row r="6" spans="1:10" ht="24" customHeight="1">
      <c r="A6" s="1734" t="str">
        <f>PERIOD</f>
        <v>Entrez le trimestre ici</v>
      </c>
      <c r="B6" s="1730"/>
      <c r="C6" s="1730"/>
      <c r="D6" s="1730"/>
      <c r="E6" s="1730"/>
      <c r="F6" s="15"/>
      <c r="G6" s="15"/>
      <c r="H6" s="19"/>
      <c r="I6" s="5"/>
      <c r="J6" s="5"/>
    </row>
    <row r="7" spans="1:10" ht="24" customHeight="1">
      <c r="A7" s="1977" t="s">
        <v>334</v>
      </c>
      <c r="B7" s="1978"/>
      <c r="C7" s="1978"/>
      <c r="D7" s="1978"/>
      <c r="E7" s="1978"/>
      <c r="F7" s="15"/>
      <c r="G7" s="15"/>
      <c r="H7" s="19"/>
      <c r="I7" s="5"/>
      <c r="J7" s="5"/>
    </row>
    <row r="8" spans="1:10" ht="24" customHeight="1">
      <c r="A8" s="268"/>
      <c r="B8" s="130"/>
      <c r="C8" s="813"/>
      <c r="D8" s="813"/>
      <c r="E8" s="670"/>
      <c r="F8" s="8"/>
      <c r="G8" s="85"/>
      <c r="H8" s="10"/>
      <c r="I8" s="5"/>
      <c r="J8" s="5"/>
    </row>
    <row r="9" spans="1:10" ht="51" customHeight="1">
      <c r="A9" s="1187"/>
      <c r="B9" s="1286"/>
      <c r="C9" s="1967" t="s">
        <v>341</v>
      </c>
      <c r="D9" s="1767" t="s">
        <v>678</v>
      </c>
      <c r="E9" s="1767" t="s">
        <v>679</v>
      </c>
      <c r="F9" s="56"/>
      <c r="G9" s="85"/>
      <c r="H9" s="10"/>
      <c r="I9" s="5"/>
      <c r="J9" s="5"/>
    </row>
    <row r="10" spans="1:10" ht="51" customHeight="1">
      <c r="A10" s="1254"/>
      <c r="B10" s="1255"/>
      <c r="C10" s="1968"/>
      <c r="D10" s="1957"/>
      <c r="E10" s="1957"/>
      <c r="F10" s="56"/>
      <c r="G10" s="85"/>
      <c r="H10" s="10"/>
      <c r="I10" s="5"/>
      <c r="J10" s="5"/>
    </row>
    <row r="11" spans="1:10" ht="51" customHeight="1">
      <c r="A11" s="1287"/>
      <c r="B11" s="1288"/>
      <c r="C11" s="1969"/>
      <c r="D11" s="1741"/>
      <c r="E11" s="1741"/>
      <c r="F11" s="56"/>
      <c r="G11" s="47"/>
      <c r="H11" s="10"/>
      <c r="I11" s="5"/>
      <c r="J11" s="5"/>
    </row>
    <row r="12" spans="1:10" ht="20.25">
      <c r="A12" s="1289" t="s">
        <v>144</v>
      </c>
      <c r="B12" s="1259"/>
      <c r="C12" s="1339"/>
      <c r="D12" s="1340"/>
      <c r="E12" s="1341"/>
      <c r="F12" s="56"/>
      <c r="G12" s="47"/>
      <c r="H12" s="10"/>
      <c r="I12" s="5"/>
      <c r="J12" s="5"/>
    </row>
    <row r="13" spans="1:10" ht="24" customHeight="1">
      <c r="A13" s="1279"/>
      <c r="B13" s="1282"/>
      <c r="C13" s="1276"/>
      <c r="D13" s="1281"/>
      <c r="E13" s="1291"/>
      <c r="F13" s="56"/>
      <c r="G13" s="47"/>
      <c r="H13" s="10"/>
      <c r="I13" s="5"/>
      <c r="J13" s="5"/>
    </row>
    <row r="14" spans="1:10" ht="24" customHeight="1">
      <c r="A14" s="1279"/>
      <c r="B14" s="1282"/>
      <c r="C14" s="1276"/>
      <c r="D14" s="1281"/>
      <c r="E14" s="1291"/>
      <c r="F14" s="56"/>
      <c r="G14" s="47"/>
      <c r="H14" s="10"/>
      <c r="I14" s="5"/>
      <c r="J14" s="5"/>
    </row>
    <row r="15" spans="1:10" ht="24" customHeight="1">
      <c r="A15" s="1292"/>
      <c r="B15" s="1280"/>
      <c r="C15" s="1276"/>
      <c r="D15" s="1281"/>
      <c r="E15" s="1291"/>
      <c r="F15" s="56"/>
      <c r="G15" s="47"/>
      <c r="H15" s="10"/>
      <c r="I15" s="5"/>
      <c r="J15" s="5"/>
    </row>
    <row r="16" spans="1:10" ht="24" customHeight="1">
      <c r="A16" s="1165"/>
      <c r="B16" s="1256"/>
      <c r="C16" s="456"/>
      <c r="D16" s="59"/>
      <c r="E16" s="111"/>
      <c r="F16" s="56"/>
      <c r="G16" s="47"/>
      <c r="H16" s="10"/>
      <c r="I16" s="5"/>
      <c r="J16" s="5"/>
    </row>
    <row r="17" spans="1:10" ht="24" customHeight="1">
      <c r="A17" s="1290"/>
      <c r="B17" s="1265"/>
      <c r="C17" s="45">
        <f>SUM(C12:C15)</f>
        <v>0</v>
      </c>
      <c r="D17" s="36">
        <f>SUM(D12:D15)</f>
        <v>0</v>
      </c>
      <c r="E17" s="112"/>
      <c r="F17" s="56"/>
      <c r="G17" s="47"/>
      <c r="H17" s="10"/>
      <c r="I17" s="5"/>
      <c r="J17" s="5"/>
    </row>
    <row r="18" spans="1:10" ht="24" customHeight="1">
      <c r="A18" s="1260" t="s">
        <v>145</v>
      </c>
      <c r="B18" s="1267"/>
      <c r="C18" s="1335"/>
      <c r="D18" s="1337"/>
      <c r="E18" s="1342"/>
      <c r="F18" s="56"/>
      <c r="G18" s="47"/>
      <c r="H18" s="10"/>
      <c r="I18" s="5"/>
      <c r="J18" s="5"/>
    </row>
    <row r="19" spans="1:10" ht="24" customHeight="1">
      <c r="A19" s="1279"/>
      <c r="B19" s="1280"/>
      <c r="C19" s="1276"/>
      <c r="D19" s="1281"/>
      <c r="E19" s="1291"/>
      <c r="F19" s="56"/>
      <c r="G19" s="47"/>
      <c r="H19" s="10"/>
      <c r="I19" s="5"/>
      <c r="J19" s="5"/>
    </row>
    <row r="20" spans="1:10" ht="24" customHeight="1">
      <c r="A20" s="1279"/>
      <c r="B20" s="1280"/>
      <c r="C20" s="1276"/>
      <c r="D20" s="1281"/>
      <c r="E20" s="1291"/>
      <c r="F20" s="56"/>
      <c r="G20" s="47"/>
      <c r="H20" s="10"/>
      <c r="I20" s="5"/>
      <c r="J20" s="5"/>
    </row>
    <row r="21" spans="1:10" ht="24" customHeight="1">
      <c r="A21" s="1279"/>
      <c r="B21" s="1282"/>
      <c r="C21" s="1276"/>
      <c r="D21" s="1281"/>
      <c r="E21" s="1291"/>
      <c r="F21" s="56"/>
      <c r="G21" s="47"/>
      <c r="H21" s="10"/>
      <c r="I21" s="5"/>
      <c r="J21" s="5"/>
    </row>
    <row r="22" spans="1:10" ht="24" customHeight="1">
      <c r="A22" s="476"/>
      <c r="B22" s="477"/>
      <c r="C22" s="456"/>
      <c r="D22" s="59"/>
      <c r="E22" s="111"/>
      <c r="F22" s="56"/>
      <c r="G22" s="47"/>
      <c r="H22" s="10"/>
      <c r="I22" s="5"/>
      <c r="J22" s="5"/>
    </row>
    <row r="23" spans="1:10" ht="24" customHeight="1">
      <c r="A23" s="1264"/>
      <c r="B23" s="1263"/>
      <c r="C23" s="1284">
        <f>SUM(C18:C22)</f>
        <v>0</v>
      </c>
      <c r="D23" s="113">
        <f>SUM(D18:D22)</f>
        <v>0</v>
      </c>
      <c r="E23" s="114"/>
      <c r="F23" s="56"/>
      <c r="G23" s="47"/>
      <c r="H23" s="10"/>
      <c r="I23" s="5"/>
      <c r="J23" s="5"/>
    </row>
    <row r="24" spans="1:10" ht="24" customHeight="1">
      <c r="A24" s="1260" t="s">
        <v>141</v>
      </c>
      <c r="B24" s="1267"/>
      <c r="C24" s="1335"/>
      <c r="D24" s="1337"/>
      <c r="E24" s="1342"/>
      <c r="F24" s="56"/>
      <c r="G24" s="47"/>
      <c r="H24" s="10"/>
      <c r="I24" s="5"/>
      <c r="J24" s="5"/>
    </row>
    <row r="25" spans="1:10" ht="24" customHeight="1">
      <c r="A25" s="1274"/>
      <c r="B25" s="1282"/>
      <c r="C25" s="1276"/>
      <c r="D25" s="1281"/>
      <c r="E25" s="1291"/>
      <c r="F25" s="56"/>
      <c r="G25" s="47"/>
      <c r="H25" s="10"/>
      <c r="I25" s="5"/>
      <c r="J25" s="5"/>
    </row>
    <row r="26" spans="1:10" ht="24" customHeight="1">
      <c r="A26" s="1274"/>
      <c r="B26" s="1282"/>
      <c r="C26" s="1276"/>
      <c r="D26" s="1281"/>
      <c r="E26" s="1291"/>
      <c r="F26" s="56"/>
      <c r="G26" s="47"/>
      <c r="H26" s="10"/>
      <c r="I26" s="5"/>
      <c r="J26" s="5"/>
    </row>
    <row r="27" spans="1:10" ht="24" customHeight="1">
      <c r="A27" s="1279"/>
      <c r="B27" s="1280"/>
      <c r="C27" s="1276"/>
      <c r="D27" s="1281"/>
      <c r="E27" s="1291"/>
      <c r="F27" s="56"/>
      <c r="G27" s="47"/>
      <c r="H27" s="10"/>
      <c r="I27" s="5"/>
      <c r="J27" s="5"/>
    </row>
    <row r="28" spans="1:10" ht="24" customHeight="1">
      <c r="A28" s="476"/>
      <c r="B28" s="1256"/>
      <c r="C28" s="456"/>
      <c r="D28" s="59"/>
      <c r="E28" s="111"/>
      <c r="F28" s="56"/>
      <c r="G28" s="47"/>
      <c r="H28" s="10"/>
      <c r="I28" s="5"/>
      <c r="J28" s="5"/>
    </row>
    <row r="29" spans="1:10" ht="24" customHeight="1">
      <c r="A29" s="1264"/>
      <c r="B29" s="1265"/>
      <c r="C29" s="45">
        <f>SUM(C24:C28)</f>
        <v>0</v>
      </c>
      <c r="D29" s="36">
        <f>SUM(D24:D28)</f>
        <v>0</v>
      </c>
      <c r="E29" s="112"/>
      <c r="F29" s="56"/>
      <c r="G29" s="47"/>
      <c r="H29" s="10"/>
      <c r="I29" s="5"/>
      <c r="J29" s="5"/>
    </row>
    <row r="30" spans="1:10" ht="24" customHeight="1">
      <c r="A30" s="1260" t="s">
        <v>146</v>
      </c>
      <c r="B30" s="1267"/>
      <c r="C30" s="1335"/>
      <c r="D30" s="1337"/>
      <c r="E30" s="1342"/>
      <c r="F30" s="56"/>
      <c r="G30" s="47"/>
      <c r="H30" s="10"/>
      <c r="I30" s="5"/>
      <c r="J30" s="5"/>
    </row>
    <row r="31" spans="1:10" ht="24" customHeight="1">
      <c r="A31" s="1279"/>
      <c r="B31" s="1280"/>
      <c r="C31" s="1276"/>
      <c r="D31" s="1281"/>
      <c r="E31" s="1291"/>
      <c r="F31" s="56"/>
      <c r="G31" s="47"/>
      <c r="H31" s="10"/>
      <c r="I31" s="5"/>
      <c r="J31" s="5"/>
    </row>
    <row r="32" spans="1:10" ht="24" customHeight="1">
      <c r="A32" s="1279"/>
      <c r="B32" s="1280"/>
      <c r="C32" s="1276"/>
      <c r="D32" s="1281"/>
      <c r="E32" s="1291"/>
      <c r="F32" s="56"/>
      <c r="G32" s="47"/>
      <c r="H32" s="10"/>
      <c r="I32" s="5"/>
      <c r="J32" s="5"/>
    </row>
    <row r="33" spans="1:10" ht="24" customHeight="1">
      <c r="A33" s="1279"/>
      <c r="B33" s="1280"/>
      <c r="C33" s="1276"/>
      <c r="D33" s="1281"/>
      <c r="E33" s="1291"/>
      <c r="F33" s="56"/>
      <c r="G33" s="47"/>
      <c r="H33" s="10"/>
      <c r="I33" s="5"/>
      <c r="J33" s="5"/>
    </row>
    <row r="34" spans="1:10" ht="24" customHeight="1">
      <c r="A34" s="476"/>
      <c r="B34" s="1256"/>
      <c r="C34" s="456"/>
      <c r="D34" s="59"/>
      <c r="E34" s="111"/>
      <c r="F34" s="56"/>
      <c r="G34" s="47"/>
      <c r="H34" s="10"/>
      <c r="I34" s="5"/>
      <c r="J34" s="5"/>
    </row>
    <row r="35" spans="1:10" ht="24" customHeight="1">
      <c r="A35" s="1264"/>
      <c r="B35" s="1265"/>
      <c r="C35" s="45">
        <f>SUM(C30:C34)</f>
        <v>0</v>
      </c>
      <c r="D35" s="36">
        <f>SUM(D30:D34)</f>
        <v>0</v>
      </c>
      <c r="E35" s="112"/>
      <c r="F35" s="56"/>
      <c r="G35" s="47"/>
      <c r="H35" s="10"/>
      <c r="I35" s="5"/>
      <c r="J35" s="5"/>
    </row>
    <row r="36" spans="1:10" ht="24" customHeight="1">
      <c r="A36" s="1260" t="s">
        <v>766</v>
      </c>
      <c r="B36" s="1267"/>
      <c r="C36" s="1335"/>
      <c r="D36" s="1337"/>
      <c r="E36" s="1342"/>
      <c r="F36" s="56"/>
      <c r="G36" s="47"/>
      <c r="H36" s="10"/>
      <c r="I36" s="5"/>
      <c r="J36" s="5"/>
    </row>
    <row r="37" spans="1:10" ht="24" customHeight="1">
      <c r="A37" s="1279"/>
      <c r="B37" s="1280"/>
      <c r="C37" s="1276"/>
      <c r="D37" s="1281"/>
      <c r="E37" s="1291"/>
      <c r="F37" s="56"/>
      <c r="G37" s="47"/>
      <c r="H37" s="10"/>
      <c r="I37" s="5"/>
      <c r="J37" s="5"/>
    </row>
    <row r="38" spans="1:10" ht="24" customHeight="1">
      <c r="A38" s="1279"/>
      <c r="B38" s="1280"/>
      <c r="C38" s="1276"/>
      <c r="D38" s="1281"/>
      <c r="E38" s="1291"/>
      <c r="F38" s="56"/>
      <c r="G38" s="47"/>
      <c r="H38" s="10"/>
      <c r="I38" s="5"/>
      <c r="J38" s="5"/>
    </row>
    <row r="39" spans="1:10" ht="24" customHeight="1">
      <c r="A39" s="1279"/>
      <c r="B39" s="1280"/>
      <c r="C39" s="1276"/>
      <c r="D39" s="1281"/>
      <c r="E39" s="1291"/>
      <c r="F39" s="56"/>
      <c r="G39" s="47"/>
      <c r="H39" s="10"/>
      <c r="I39" s="5"/>
      <c r="J39" s="5"/>
    </row>
    <row r="40" spans="1:10" ht="24" customHeight="1">
      <c r="A40" s="476"/>
      <c r="B40" s="1256"/>
      <c r="C40" s="456"/>
      <c r="D40" s="59"/>
      <c r="E40" s="111"/>
      <c r="F40" s="56"/>
      <c r="G40" s="47"/>
      <c r="H40" s="10"/>
      <c r="I40" s="5"/>
      <c r="J40" s="5"/>
    </row>
    <row r="41" spans="1:10" ht="24" customHeight="1">
      <c r="A41" s="1264"/>
      <c r="B41" s="1265"/>
      <c r="C41" s="45">
        <f>SUM(C36:C40)</f>
        <v>0</v>
      </c>
      <c r="D41" s="36">
        <f>SUM(D36:D40)</f>
        <v>0</v>
      </c>
      <c r="E41" s="115"/>
      <c r="F41" s="56"/>
      <c r="G41" s="49">
        <f>CC3B_T1-CC3_ETG</f>
        <v>0</v>
      </c>
      <c r="H41" s="10" t="s">
        <v>158</v>
      </c>
      <c r="I41" s="5"/>
      <c r="J41" s="5"/>
    </row>
    <row r="42" spans="1:10" ht="24" customHeight="1" thickBot="1">
      <c r="A42" s="1262" t="s">
        <v>157</v>
      </c>
      <c r="B42" s="1263"/>
      <c r="C42" s="1285">
        <f>C17+C23+C29+C35+C41</f>
        <v>0</v>
      </c>
      <c r="D42" s="411">
        <f>D17+D23+D29+D35+D41</f>
        <v>0</v>
      </c>
      <c r="E42" s="413"/>
      <c r="F42" s="287"/>
      <c r="G42" s="51">
        <f>CC3B_T2-CC3_ETCC</f>
        <v>0</v>
      </c>
      <c r="H42" s="10" t="s">
        <v>158</v>
      </c>
      <c r="I42" s="5"/>
      <c r="J42" s="5"/>
    </row>
    <row r="43" spans="1:10" ht="24.75" customHeight="1" thickBot="1" thickTop="1">
      <c r="A43" s="5"/>
      <c r="B43" s="4"/>
      <c r="C43" s="48"/>
      <c r="D43" s="48"/>
      <c r="E43" s="48"/>
      <c r="F43" s="48"/>
      <c r="G43" s="5"/>
      <c r="H43" s="19"/>
      <c r="I43" s="5"/>
      <c r="J43" s="5"/>
    </row>
    <row r="44" spans="1:10" ht="18.75" thickTop="1">
      <c r="A44" s="18"/>
      <c r="B44" s="18"/>
      <c r="C44" s="18"/>
      <c r="D44" s="18"/>
      <c r="E44" s="18"/>
      <c r="F44" s="5"/>
      <c r="G44" s="33"/>
      <c r="H44" s="19"/>
      <c r="I44" s="5"/>
      <c r="J44" s="5"/>
    </row>
  </sheetData>
  <sheetProtection/>
  <mergeCells count="9">
    <mergeCell ref="C9:C11"/>
    <mergeCell ref="D9:D11"/>
    <mergeCell ref="E9:E11"/>
    <mergeCell ref="A2:E2"/>
    <mergeCell ref="A3:E3"/>
    <mergeCell ref="A4:E4"/>
    <mergeCell ref="A5:E5"/>
    <mergeCell ref="A6:E6"/>
    <mergeCell ref="A7:E7"/>
  </mergeCells>
  <printOptions/>
  <pageMargins left="0.35433070866141736" right="0.35433070866141736" top="0.4" bottom="0.39" header="0.31496062992125984" footer="0.31496062992125984"/>
  <pageSetup fitToHeight="1" fitToWidth="1" horizontalDpi="600" verticalDpi="600" orientation="portrait" scale="52" r:id="rId1"/>
  <ignoredErrors>
    <ignoredError sqref="C23:D23" unlockedFormula="1"/>
  </ignoredErrors>
</worksheet>
</file>

<file path=xl/worksheets/sheet19.xml><?xml version="1.0" encoding="utf-8"?>
<worksheet xmlns="http://schemas.openxmlformats.org/spreadsheetml/2006/main" xmlns:r="http://schemas.openxmlformats.org/officeDocument/2006/relationships">
  <sheetPr>
    <pageSetUpPr fitToPage="1"/>
  </sheetPr>
  <dimension ref="A1:IT38"/>
  <sheetViews>
    <sheetView showGridLines="0" zoomScale="55" zoomScaleNormal="55" workbookViewId="0" topLeftCell="A1">
      <selection activeCell="A1" sqref="A1"/>
    </sheetView>
  </sheetViews>
  <sheetFormatPr defaultColWidth="8.88671875" defaultRowHeight="15"/>
  <cols>
    <col min="1" max="1" width="8.88671875" style="934" customWidth="1"/>
    <col min="2" max="2" width="68.10546875" style="934" customWidth="1"/>
    <col min="3" max="3" width="22.6640625" style="934" customWidth="1"/>
    <col min="4" max="4" width="21.6640625" style="934" customWidth="1"/>
    <col min="5" max="5" width="21.77734375" style="934" customWidth="1"/>
    <col min="6" max="6" width="22.88671875" style="934" customWidth="1"/>
    <col min="7" max="7" width="2.99609375" style="934" customWidth="1"/>
    <col min="8" max="16384" width="8.88671875" style="934" customWidth="1"/>
  </cols>
  <sheetData>
    <row r="1" spans="1:254" ht="18">
      <c r="A1" s="850"/>
      <c r="B1" s="851"/>
      <c r="C1" s="851"/>
      <c r="D1" s="851"/>
      <c r="E1" s="851"/>
      <c r="F1" s="852"/>
      <c r="G1" s="850"/>
      <c r="H1" s="932"/>
      <c r="I1" s="932"/>
      <c r="J1" s="932"/>
      <c r="K1" s="850"/>
      <c r="L1" s="850"/>
      <c r="M1" s="850"/>
      <c r="N1" s="850"/>
      <c r="O1" s="850"/>
      <c r="P1" s="850"/>
      <c r="Q1" s="850"/>
      <c r="R1" s="850"/>
      <c r="S1" s="850"/>
      <c r="T1" s="850"/>
      <c r="U1" s="850"/>
      <c r="V1" s="850"/>
      <c r="W1" s="850"/>
      <c r="X1" s="850"/>
      <c r="Y1" s="850"/>
      <c r="Z1" s="850"/>
      <c r="AA1" s="850"/>
      <c r="AB1" s="850"/>
      <c r="AC1" s="850"/>
      <c r="AD1" s="850"/>
      <c r="AE1" s="850"/>
      <c r="AF1" s="850"/>
      <c r="AG1" s="850"/>
      <c r="AH1" s="850"/>
      <c r="AI1" s="850"/>
      <c r="AJ1" s="850"/>
      <c r="AK1" s="850"/>
      <c r="AL1" s="850"/>
      <c r="AM1" s="850"/>
      <c r="AN1" s="850"/>
      <c r="AO1" s="850"/>
      <c r="AP1" s="850"/>
      <c r="AQ1" s="850"/>
      <c r="AR1" s="850"/>
      <c r="AS1" s="850"/>
      <c r="AT1" s="850"/>
      <c r="AU1" s="850"/>
      <c r="AV1" s="850"/>
      <c r="AW1" s="850"/>
      <c r="AX1" s="850"/>
      <c r="AY1" s="850"/>
      <c r="AZ1" s="850"/>
      <c r="BA1" s="850"/>
      <c r="BB1" s="850"/>
      <c r="BC1" s="850"/>
      <c r="BD1" s="850"/>
      <c r="BE1" s="850"/>
      <c r="BF1" s="850"/>
      <c r="BG1" s="850"/>
      <c r="BH1" s="850"/>
      <c r="BI1" s="850"/>
      <c r="BJ1" s="850"/>
      <c r="BK1" s="850"/>
      <c r="BL1" s="850"/>
      <c r="BM1" s="850"/>
      <c r="BN1" s="850"/>
      <c r="BO1" s="850"/>
      <c r="BP1" s="850"/>
      <c r="BQ1" s="850"/>
      <c r="BR1" s="850"/>
      <c r="BS1" s="850"/>
      <c r="BT1" s="850"/>
      <c r="BU1" s="850"/>
      <c r="BV1" s="850"/>
      <c r="BW1" s="850"/>
      <c r="BX1" s="850"/>
      <c r="BY1" s="850"/>
      <c r="BZ1" s="850"/>
      <c r="CA1" s="850"/>
      <c r="CB1" s="850"/>
      <c r="CC1" s="850"/>
      <c r="CD1" s="850"/>
      <c r="CE1" s="850"/>
      <c r="CF1" s="850"/>
      <c r="CG1" s="850"/>
      <c r="CH1" s="850"/>
      <c r="CI1" s="850"/>
      <c r="CJ1" s="850"/>
      <c r="CK1" s="850"/>
      <c r="CL1" s="850"/>
      <c r="CM1" s="850"/>
      <c r="CN1" s="850"/>
      <c r="CO1" s="850"/>
      <c r="CP1" s="850"/>
      <c r="CQ1" s="850"/>
      <c r="CR1" s="850"/>
      <c r="CS1" s="850"/>
      <c r="CT1" s="850"/>
      <c r="CU1" s="850"/>
      <c r="CV1" s="850"/>
      <c r="CW1" s="850"/>
      <c r="CX1" s="850"/>
      <c r="CY1" s="850"/>
      <c r="CZ1" s="850"/>
      <c r="DA1" s="850"/>
      <c r="DB1" s="850"/>
      <c r="DC1" s="850"/>
      <c r="DD1" s="850"/>
      <c r="DE1" s="850"/>
      <c r="DF1" s="850"/>
      <c r="DG1" s="850"/>
      <c r="DH1" s="850"/>
      <c r="DI1" s="850"/>
      <c r="DJ1" s="850"/>
      <c r="DK1" s="850"/>
      <c r="DL1" s="850"/>
      <c r="DM1" s="850"/>
      <c r="DN1" s="850"/>
      <c r="DO1" s="850"/>
      <c r="DP1" s="850"/>
      <c r="DQ1" s="850"/>
      <c r="DR1" s="850"/>
      <c r="DS1" s="850"/>
      <c r="DT1" s="850"/>
      <c r="DU1" s="850"/>
      <c r="DV1" s="850"/>
      <c r="DW1" s="850"/>
      <c r="DX1" s="850"/>
      <c r="DY1" s="850"/>
      <c r="DZ1" s="850"/>
      <c r="EA1" s="850"/>
      <c r="EB1" s="850"/>
      <c r="EC1" s="850"/>
      <c r="ED1" s="850"/>
      <c r="EE1" s="850"/>
      <c r="EF1" s="850"/>
      <c r="EG1" s="850"/>
      <c r="EH1" s="850"/>
      <c r="EI1" s="850"/>
      <c r="EJ1" s="850"/>
      <c r="EK1" s="850"/>
      <c r="EL1" s="850"/>
      <c r="EM1" s="850"/>
      <c r="EN1" s="850"/>
      <c r="EO1" s="850"/>
      <c r="EP1" s="850"/>
      <c r="EQ1" s="850"/>
      <c r="ER1" s="850"/>
      <c r="ES1" s="850"/>
      <c r="ET1" s="850"/>
      <c r="EU1" s="850"/>
      <c r="EV1" s="850"/>
      <c r="EW1" s="850"/>
      <c r="EX1" s="850"/>
      <c r="EY1" s="850"/>
      <c r="EZ1" s="850"/>
      <c r="FA1" s="850"/>
      <c r="FB1" s="850"/>
      <c r="FC1" s="850"/>
      <c r="FD1" s="850"/>
      <c r="FE1" s="850"/>
      <c r="FF1" s="850"/>
      <c r="FG1" s="850"/>
      <c r="FH1" s="850"/>
      <c r="FI1" s="850"/>
      <c r="FJ1" s="850"/>
      <c r="FK1" s="850"/>
      <c r="FL1" s="850"/>
      <c r="FM1" s="850"/>
      <c r="FN1" s="850"/>
      <c r="FO1" s="850"/>
      <c r="FP1" s="850"/>
      <c r="FQ1" s="850"/>
      <c r="FR1" s="850"/>
      <c r="FS1" s="850"/>
      <c r="FT1" s="850"/>
      <c r="FU1" s="850"/>
      <c r="FV1" s="850"/>
      <c r="FW1" s="850"/>
      <c r="FX1" s="850"/>
      <c r="FY1" s="850"/>
      <c r="FZ1" s="850"/>
      <c r="GA1" s="850"/>
      <c r="GB1" s="850"/>
      <c r="GC1" s="850"/>
      <c r="GD1" s="850"/>
      <c r="GE1" s="850"/>
      <c r="GF1" s="850"/>
      <c r="GG1" s="850"/>
      <c r="GH1" s="850"/>
      <c r="GI1" s="850"/>
      <c r="GJ1" s="850"/>
      <c r="GK1" s="850"/>
      <c r="GL1" s="850"/>
      <c r="GM1" s="850"/>
      <c r="GN1" s="850"/>
      <c r="GO1" s="850"/>
      <c r="GP1" s="850"/>
      <c r="GQ1" s="850"/>
      <c r="GR1" s="850"/>
      <c r="GS1" s="850"/>
      <c r="GT1" s="850"/>
      <c r="GU1" s="850"/>
      <c r="GV1" s="850"/>
      <c r="GW1" s="850"/>
      <c r="GX1" s="850"/>
      <c r="GY1" s="850"/>
      <c r="GZ1" s="850"/>
      <c r="HA1" s="850"/>
      <c r="HB1" s="850"/>
      <c r="HC1" s="850"/>
      <c r="HD1" s="850"/>
      <c r="HE1" s="850"/>
      <c r="HF1" s="850"/>
      <c r="HG1" s="850"/>
      <c r="HH1" s="850"/>
      <c r="HI1" s="850"/>
      <c r="HJ1" s="850"/>
      <c r="HK1" s="850"/>
      <c r="HL1" s="850"/>
      <c r="HM1" s="850"/>
      <c r="HN1" s="850"/>
      <c r="HO1" s="850"/>
      <c r="HP1" s="850"/>
      <c r="HQ1" s="850"/>
      <c r="HR1" s="850"/>
      <c r="HS1" s="850"/>
      <c r="HT1" s="850"/>
      <c r="HU1" s="850"/>
      <c r="HV1" s="850"/>
      <c r="HW1" s="850"/>
      <c r="HX1" s="850"/>
      <c r="HY1" s="850"/>
      <c r="HZ1" s="850"/>
      <c r="IA1" s="850"/>
      <c r="IB1" s="850"/>
      <c r="IC1" s="850"/>
      <c r="ID1" s="850"/>
      <c r="IE1" s="850"/>
      <c r="IF1" s="850"/>
      <c r="IG1" s="850"/>
      <c r="IH1" s="850"/>
      <c r="II1" s="850"/>
      <c r="IJ1" s="850"/>
      <c r="IK1" s="850"/>
      <c r="IL1" s="850"/>
      <c r="IM1" s="850"/>
      <c r="IN1" s="850"/>
      <c r="IO1" s="850"/>
      <c r="IP1" s="850"/>
      <c r="IQ1" s="850"/>
      <c r="IR1" s="850"/>
      <c r="IS1" s="850"/>
      <c r="IT1" s="850"/>
    </row>
    <row r="2" spans="1:254" ht="23.25">
      <c r="A2" s="1989" t="str">
        <f>TRANSMEM!D19</f>
        <v>Entrez le nom de la société ici</v>
      </c>
      <c r="B2" s="1989"/>
      <c r="C2" s="1989"/>
      <c r="D2" s="1989"/>
      <c r="E2" s="1989"/>
      <c r="F2" s="1989"/>
      <c r="G2" s="850"/>
      <c r="H2" s="932"/>
      <c r="I2" s="932"/>
      <c r="J2" s="932"/>
      <c r="K2" s="850"/>
      <c r="L2" s="850"/>
      <c r="M2" s="850"/>
      <c r="N2" s="850"/>
      <c r="O2" s="850"/>
      <c r="P2" s="850"/>
      <c r="Q2" s="850"/>
      <c r="R2" s="850"/>
      <c r="S2" s="850"/>
      <c r="T2" s="850"/>
      <c r="U2" s="850"/>
      <c r="V2" s="850"/>
      <c r="W2" s="850"/>
      <c r="X2" s="850"/>
      <c r="Y2" s="850"/>
      <c r="Z2" s="850"/>
      <c r="AA2" s="850"/>
      <c r="AB2" s="850"/>
      <c r="AC2" s="850"/>
      <c r="AD2" s="850"/>
      <c r="AE2" s="850"/>
      <c r="AF2" s="850"/>
      <c r="AG2" s="850"/>
      <c r="AH2" s="850"/>
      <c r="AI2" s="850"/>
      <c r="AJ2" s="850"/>
      <c r="AK2" s="850"/>
      <c r="AL2" s="850"/>
      <c r="AM2" s="850"/>
      <c r="AN2" s="850"/>
      <c r="AO2" s="850"/>
      <c r="AP2" s="850"/>
      <c r="AQ2" s="850"/>
      <c r="AR2" s="850"/>
      <c r="AS2" s="850"/>
      <c r="AT2" s="850"/>
      <c r="AU2" s="850"/>
      <c r="AV2" s="850"/>
      <c r="AW2" s="850"/>
      <c r="AX2" s="850"/>
      <c r="AY2" s="850"/>
      <c r="AZ2" s="850"/>
      <c r="BA2" s="850"/>
      <c r="BB2" s="850"/>
      <c r="BC2" s="850"/>
      <c r="BD2" s="850"/>
      <c r="BE2" s="850"/>
      <c r="BF2" s="850"/>
      <c r="BG2" s="850"/>
      <c r="BH2" s="850"/>
      <c r="BI2" s="850"/>
      <c r="BJ2" s="850"/>
      <c r="BK2" s="850"/>
      <c r="BL2" s="850"/>
      <c r="BM2" s="850"/>
      <c r="BN2" s="850"/>
      <c r="BO2" s="850"/>
      <c r="BP2" s="850"/>
      <c r="BQ2" s="850"/>
      <c r="BR2" s="850"/>
      <c r="BS2" s="850"/>
      <c r="BT2" s="850"/>
      <c r="BU2" s="850"/>
      <c r="BV2" s="850"/>
      <c r="BW2" s="850"/>
      <c r="BX2" s="850"/>
      <c r="BY2" s="850"/>
      <c r="BZ2" s="850"/>
      <c r="CA2" s="850"/>
      <c r="CB2" s="850"/>
      <c r="CC2" s="850"/>
      <c r="CD2" s="850"/>
      <c r="CE2" s="850"/>
      <c r="CF2" s="850"/>
      <c r="CG2" s="850"/>
      <c r="CH2" s="850"/>
      <c r="CI2" s="850"/>
      <c r="CJ2" s="850"/>
      <c r="CK2" s="850"/>
      <c r="CL2" s="850"/>
      <c r="CM2" s="850"/>
      <c r="CN2" s="850"/>
      <c r="CO2" s="850"/>
      <c r="CP2" s="850"/>
      <c r="CQ2" s="850"/>
      <c r="CR2" s="850"/>
      <c r="CS2" s="850"/>
      <c r="CT2" s="850"/>
      <c r="CU2" s="850"/>
      <c r="CV2" s="850"/>
      <c r="CW2" s="850"/>
      <c r="CX2" s="850"/>
      <c r="CY2" s="850"/>
      <c r="CZ2" s="850"/>
      <c r="DA2" s="850"/>
      <c r="DB2" s="850"/>
      <c r="DC2" s="850"/>
      <c r="DD2" s="850"/>
      <c r="DE2" s="850"/>
      <c r="DF2" s="850"/>
      <c r="DG2" s="850"/>
      <c r="DH2" s="850"/>
      <c r="DI2" s="850"/>
      <c r="DJ2" s="850"/>
      <c r="DK2" s="850"/>
      <c r="DL2" s="850"/>
      <c r="DM2" s="850"/>
      <c r="DN2" s="850"/>
      <c r="DO2" s="850"/>
      <c r="DP2" s="850"/>
      <c r="DQ2" s="850"/>
      <c r="DR2" s="850"/>
      <c r="DS2" s="850"/>
      <c r="DT2" s="850"/>
      <c r="DU2" s="850"/>
      <c r="DV2" s="850"/>
      <c r="DW2" s="850"/>
      <c r="DX2" s="850"/>
      <c r="DY2" s="850"/>
      <c r="DZ2" s="850"/>
      <c r="EA2" s="850"/>
      <c r="EB2" s="850"/>
      <c r="EC2" s="850"/>
      <c r="ED2" s="850"/>
      <c r="EE2" s="850"/>
      <c r="EF2" s="850"/>
      <c r="EG2" s="850"/>
      <c r="EH2" s="850"/>
      <c r="EI2" s="850"/>
      <c r="EJ2" s="850"/>
      <c r="EK2" s="850"/>
      <c r="EL2" s="850"/>
      <c r="EM2" s="850"/>
      <c r="EN2" s="850"/>
      <c r="EO2" s="850"/>
      <c r="EP2" s="850"/>
      <c r="EQ2" s="850"/>
      <c r="ER2" s="850"/>
      <c r="ES2" s="850"/>
      <c r="ET2" s="850"/>
      <c r="EU2" s="850"/>
      <c r="EV2" s="850"/>
      <c r="EW2" s="850"/>
      <c r="EX2" s="850"/>
      <c r="EY2" s="850"/>
      <c r="EZ2" s="850"/>
      <c r="FA2" s="850"/>
      <c r="FB2" s="850"/>
      <c r="FC2" s="850"/>
      <c r="FD2" s="850"/>
      <c r="FE2" s="850"/>
      <c r="FF2" s="850"/>
      <c r="FG2" s="850"/>
      <c r="FH2" s="850"/>
      <c r="FI2" s="850"/>
      <c r="FJ2" s="850"/>
      <c r="FK2" s="850"/>
      <c r="FL2" s="850"/>
      <c r="FM2" s="850"/>
      <c r="FN2" s="850"/>
      <c r="FO2" s="850"/>
      <c r="FP2" s="850"/>
      <c r="FQ2" s="850"/>
      <c r="FR2" s="850"/>
      <c r="FS2" s="850"/>
      <c r="FT2" s="850"/>
      <c r="FU2" s="850"/>
      <c r="FV2" s="850"/>
      <c r="FW2" s="850"/>
      <c r="FX2" s="850"/>
      <c r="FY2" s="850"/>
      <c r="FZ2" s="850"/>
      <c r="GA2" s="850"/>
      <c r="GB2" s="850"/>
      <c r="GC2" s="850"/>
      <c r="GD2" s="850"/>
      <c r="GE2" s="850"/>
      <c r="GF2" s="850"/>
      <c r="GG2" s="850"/>
      <c r="GH2" s="850"/>
      <c r="GI2" s="850"/>
      <c r="GJ2" s="850"/>
      <c r="GK2" s="850"/>
      <c r="GL2" s="850"/>
      <c r="GM2" s="850"/>
      <c r="GN2" s="850"/>
      <c r="GO2" s="850"/>
      <c r="GP2" s="850"/>
      <c r="GQ2" s="850"/>
      <c r="GR2" s="850"/>
      <c r="GS2" s="850"/>
      <c r="GT2" s="850"/>
      <c r="GU2" s="850"/>
      <c r="GV2" s="850"/>
      <c r="GW2" s="850"/>
      <c r="GX2" s="850"/>
      <c r="GY2" s="850"/>
      <c r="GZ2" s="850"/>
      <c r="HA2" s="850"/>
      <c r="HB2" s="850"/>
      <c r="HC2" s="850"/>
      <c r="HD2" s="850"/>
      <c r="HE2" s="850"/>
      <c r="HF2" s="850"/>
      <c r="HG2" s="850"/>
      <c r="HH2" s="850"/>
      <c r="HI2" s="850"/>
      <c r="HJ2" s="850"/>
      <c r="HK2" s="850"/>
      <c r="HL2" s="850"/>
      <c r="HM2" s="850"/>
      <c r="HN2" s="850"/>
      <c r="HO2" s="850"/>
      <c r="HP2" s="850"/>
      <c r="HQ2" s="850"/>
      <c r="HR2" s="850"/>
      <c r="HS2" s="850"/>
      <c r="HT2" s="850"/>
      <c r="HU2" s="850"/>
      <c r="HV2" s="850"/>
      <c r="HW2" s="850"/>
      <c r="HX2" s="850"/>
      <c r="HY2" s="850"/>
      <c r="HZ2" s="850"/>
      <c r="IA2" s="850"/>
      <c r="IB2" s="850"/>
      <c r="IC2" s="850"/>
      <c r="ID2" s="850"/>
      <c r="IE2" s="850"/>
      <c r="IF2" s="850"/>
      <c r="IG2" s="850"/>
      <c r="IH2" s="850"/>
      <c r="II2" s="850"/>
      <c r="IJ2" s="850"/>
      <c r="IK2" s="850"/>
      <c r="IL2" s="850"/>
      <c r="IM2" s="850"/>
      <c r="IN2" s="850"/>
      <c r="IO2" s="850"/>
      <c r="IP2" s="850"/>
      <c r="IQ2" s="850"/>
      <c r="IR2" s="850"/>
      <c r="IS2" s="850"/>
      <c r="IT2" s="850"/>
    </row>
    <row r="3" spans="1:254" ht="23.25">
      <c r="A3" s="1989" t="s">
        <v>939</v>
      </c>
      <c r="B3" s="1989"/>
      <c r="C3" s="1989"/>
      <c r="D3" s="1989"/>
      <c r="E3" s="1989"/>
      <c r="F3" s="1989"/>
      <c r="G3" s="850"/>
      <c r="H3" s="932"/>
      <c r="I3" s="932"/>
      <c r="J3" s="932"/>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850"/>
      <c r="AJ3" s="850"/>
      <c r="AK3" s="850"/>
      <c r="AL3" s="850"/>
      <c r="AM3" s="850"/>
      <c r="AN3" s="850"/>
      <c r="AO3" s="850"/>
      <c r="AP3" s="850"/>
      <c r="AQ3" s="850"/>
      <c r="AR3" s="850"/>
      <c r="AS3" s="850"/>
      <c r="AT3" s="850"/>
      <c r="AU3" s="850"/>
      <c r="AV3" s="850"/>
      <c r="AW3" s="850"/>
      <c r="AX3" s="850"/>
      <c r="AY3" s="850"/>
      <c r="AZ3" s="850"/>
      <c r="BA3" s="850"/>
      <c r="BB3" s="850"/>
      <c r="BC3" s="850"/>
      <c r="BD3" s="850"/>
      <c r="BE3" s="850"/>
      <c r="BF3" s="850"/>
      <c r="BG3" s="850"/>
      <c r="BH3" s="850"/>
      <c r="BI3" s="850"/>
      <c r="BJ3" s="850"/>
      <c r="BK3" s="850"/>
      <c r="BL3" s="850"/>
      <c r="BM3" s="850"/>
      <c r="BN3" s="850"/>
      <c r="BO3" s="850"/>
      <c r="BP3" s="850"/>
      <c r="BQ3" s="850"/>
      <c r="BR3" s="850"/>
      <c r="BS3" s="850"/>
      <c r="BT3" s="850"/>
      <c r="BU3" s="850"/>
      <c r="BV3" s="850"/>
      <c r="BW3" s="850"/>
      <c r="BX3" s="850"/>
      <c r="BY3" s="850"/>
      <c r="BZ3" s="850"/>
      <c r="CA3" s="850"/>
      <c r="CB3" s="850"/>
      <c r="CC3" s="850"/>
      <c r="CD3" s="850"/>
      <c r="CE3" s="850"/>
      <c r="CF3" s="850"/>
      <c r="CG3" s="850"/>
      <c r="CH3" s="850"/>
      <c r="CI3" s="850"/>
      <c r="CJ3" s="850"/>
      <c r="CK3" s="850"/>
      <c r="CL3" s="850"/>
      <c r="CM3" s="850"/>
      <c r="CN3" s="850"/>
      <c r="CO3" s="850"/>
      <c r="CP3" s="850"/>
      <c r="CQ3" s="850"/>
      <c r="CR3" s="850"/>
      <c r="CS3" s="850"/>
      <c r="CT3" s="850"/>
      <c r="CU3" s="850"/>
      <c r="CV3" s="850"/>
      <c r="CW3" s="850"/>
      <c r="CX3" s="850"/>
      <c r="CY3" s="850"/>
      <c r="CZ3" s="850"/>
      <c r="DA3" s="850"/>
      <c r="DB3" s="850"/>
      <c r="DC3" s="850"/>
      <c r="DD3" s="850"/>
      <c r="DE3" s="850"/>
      <c r="DF3" s="850"/>
      <c r="DG3" s="850"/>
      <c r="DH3" s="850"/>
      <c r="DI3" s="850"/>
      <c r="DJ3" s="850"/>
      <c r="DK3" s="850"/>
      <c r="DL3" s="850"/>
      <c r="DM3" s="850"/>
      <c r="DN3" s="850"/>
      <c r="DO3" s="850"/>
      <c r="DP3" s="850"/>
      <c r="DQ3" s="850"/>
      <c r="DR3" s="850"/>
      <c r="DS3" s="850"/>
      <c r="DT3" s="850"/>
      <c r="DU3" s="850"/>
      <c r="DV3" s="850"/>
      <c r="DW3" s="850"/>
      <c r="DX3" s="850"/>
      <c r="DY3" s="850"/>
      <c r="DZ3" s="850"/>
      <c r="EA3" s="850"/>
      <c r="EB3" s="850"/>
      <c r="EC3" s="850"/>
      <c r="ED3" s="850"/>
      <c r="EE3" s="850"/>
      <c r="EF3" s="850"/>
      <c r="EG3" s="850"/>
      <c r="EH3" s="850"/>
      <c r="EI3" s="850"/>
      <c r="EJ3" s="850"/>
      <c r="EK3" s="850"/>
      <c r="EL3" s="850"/>
      <c r="EM3" s="850"/>
      <c r="EN3" s="850"/>
      <c r="EO3" s="850"/>
      <c r="EP3" s="850"/>
      <c r="EQ3" s="850"/>
      <c r="ER3" s="850"/>
      <c r="ES3" s="850"/>
      <c r="ET3" s="850"/>
      <c r="EU3" s="850"/>
      <c r="EV3" s="850"/>
      <c r="EW3" s="850"/>
      <c r="EX3" s="850"/>
      <c r="EY3" s="850"/>
      <c r="EZ3" s="850"/>
      <c r="FA3" s="850"/>
      <c r="FB3" s="850"/>
      <c r="FC3" s="850"/>
      <c r="FD3" s="850"/>
      <c r="FE3" s="850"/>
      <c r="FF3" s="850"/>
      <c r="FG3" s="850"/>
      <c r="FH3" s="850"/>
      <c r="FI3" s="850"/>
      <c r="FJ3" s="850"/>
      <c r="FK3" s="850"/>
      <c r="FL3" s="850"/>
      <c r="FM3" s="850"/>
      <c r="FN3" s="850"/>
      <c r="FO3" s="850"/>
      <c r="FP3" s="850"/>
      <c r="FQ3" s="850"/>
      <c r="FR3" s="850"/>
      <c r="FS3" s="850"/>
      <c r="FT3" s="850"/>
      <c r="FU3" s="850"/>
      <c r="FV3" s="850"/>
      <c r="FW3" s="850"/>
      <c r="FX3" s="850"/>
      <c r="FY3" s="850"/>
      <c r="FZ3" s="850"/>
      <c r="GA3" s="850"/>
      <c r="GB3" s="850"/>
      <c r="GC3" s="850"/>
      <c r="GD3" s="850"/>
      <c r="GE3" s="850"/>
      <c r="GF3" s="850"/>
      <c r="GG3" s="850"/>
      <c r="GH3" s="850"/>
      <c r="GI3" s="850"/>
      <c r="GJ3" s="850"/>
      <c r="GK3" s="850"/>
      <c r="GL3" s="850"/>
      <c r="GM3" s="850"/>
      <c r="GN3" s="850"/>
      <c r="GO3" s="850"/>
      <c r="GP3" s="850"/>
      <c r="GQ3" s="850"/>
      <c r="GR3" s="850"/>
      <c r="GS3" s="850"/>
      <c r="GT3" s="850"/>
      <c r="GU3" s="850"/>
      <c r="GV3" s="850"/>
      <c r="GW3" s="850"/>
      <c r="GX3" s="850"/>
      <c r="GY3" s="850"/>
      <c r="GZ3" s="850"/>
      <c r="HA3" s="850"/>
      <c r="HB3" s="850"/>
      <c r="HC3" s="850"/>
      <c r="HD3" s="850"/>
      <c r="HE3" s="850"/>
      <c r="HF3" s="850"/>
      <c r="HG3" s="850"/>
      <c r="HH3" s="850"/>
      <c r="HI3" s="850"/>
      <c r="HJ3" s="850"/>
      <c r="HK3" s="850"/>
      <c r="HL3" s="850"/>
      <c r="HM3" s="850"/>
      <c r="HN3" s="850"/>
      <c r="HO3" s="850"/>
      <c r="HP3" s="850"/>
      <c r="HQ3" s="850"/>
      <c r="HR3" s="850"/>
      <c r="HS3" s="850"/>
      <c r="HT3" s="850"/>
      <c r="HU3" s="850"/>
      <c r="HV3" s="850"/>
      <c r="HW3" s="850"/>
      <c r="HX3" s="850"/>
      <c r="HY3" s="850"/>
      <c r="HZ3" s="850"/>
      <c r="IA3" s="850"/>
      <c r="IB3" s="850"/>
      <c r="IC3" s="850"/>
      <c r="ID3" s="850"/>
      <c r="IE3" s="850"/>
      <c r="IF3" s="850"/>
      <c r="IG3" s="850"/>
      <c r="IH3" s="850"/>
      <c r="II3" s="850"/>
      <c r="IJ3" s="850"/>
      <c r="IK3" s="850"/>
      <c r="IL3" s="850"/>
      <c r="IM3" s="850"/>
      <c r="IN3" s="850"/>
      <c r="IO3" s="850"/>
      <c r="IP3" s="850"/>
      <c r="IQ3" s="850"/>
      <c r="IR3" s="850"/>
      <c r="IS3" s="850"/>
      <c r="IT3" s="850"/>
    </row>
    <row r="4" spans="1:254" ht="23.25">
      <c r="A4" s="1992" t="s">
        <v>914</v>
      </c>
      <c r="B4" s="1992"/>
      <c r="C4" s="1992"/>
      <c r="D4" s="1992"/>
      <c r="E4" s="1992"/>
      <c r="F4" s="1992"/>
      <c r="G4" s="850"/>
      <c r="H4" s="932"/>
      <c r="I4" s="932"/>
      <c r="J4" s="932"/>
      <c r="K4" s="850"/>
      <c r="L4" s="850"/>
      <c r="M4" s="850"/>
      <c r="N4" s="850"/>
      <c r="O4" s="850"/>
      <c r="P4" s="850"/>
      <c r="Q4" s="850"/>
      <c r="R4" s="850"/>
      <c r="S4" s="850"/>
      <c r="T4" s="850"/>
      <c r="U4" s="850"/>
      <c r="V4" s="850"/>
      <c r="W4" s="850"/>
      <c r="X4" s="850"/>
      <c r="Y4" s="850"/>
      <c r="Z4" s="850"/>
      <c r="AA4" s="850"/>
      <c r="AB4" s="850"/>
      <c r="AC4" s="850"/>
      <c r="AD4" s="850"/>
      <c r="AE4" s="850"/>
      <c r="AF4" s="850"/>
      <c r="AG4" s="850"/>
      <c r="AH4" s="850"/>
      <c r="AI4" s="850"/>
      <c r="AJ4" s="850"/>
      <c r="AK4" s="850"/>
      <c r="AL4" s="850"/>
      <c r="AM4" s="850"/>
      <c r="AN4" s="850"/>
      <c r="AO4" s="850"/>
      <c r="AP4" s="850"/>
      <c r="AQ4" s="850"/>
      <c r="AR4" s="850"/>
      <c r="AS4" s="850"/>
      <c r="AT4" s="850"/>
      <c r="AU4" s="850"/>
      <c r="AV4" s="850"/>
      <c r="AW4" s="850"/>
      <c r="AX4" s="850"/>
      <c r="AY4" s="850"/>
      <c r="AZ4" s="850"/>
      <c r="BA4" s="850"/>
      <c r="BB4" s="850"/>
      <c r="BC4" s="850"/>
      <c r="BD4" s="850"/>
      <c r="BE4" s="850"/>
      <c r="BF4" s="850"/>
      <c r="BG4" s="850"/>
      <c r="BH4" s="850"/>
      <c r="BI4" s="850"/>
      <c r="BJ4" s="850"/>
      <c r="BK4" s="850"/>
      <c r="BL4" s="850"/>
      <c r="BM4" s="850"/>
      <c r="BN4" s="850"/>
      <c r="BO4" s="850"/>
      <c r="BP4" s="850"/>
      <c r="BQ4" s="850"/>
      <c r="BR4" s="850"/>
      <c r="BS4" s="850"/>
      <c r="BT4" s="850"/>
      <c r="BU4" s="850"/>
      <c r="BV4" s="850"/>
      <c r="BW4" s="850"/>
      <c r="BX4" s="850"/>
      <c r="BY4" s="850"/>
      <c r="BZ4" s="850"/>
      <c r="CA4" s="850"/>
      <c r="CB4" s="850"/>
      <c r="CC4" s="850"/>
      <c r="CD4" s="850"/>
      <c r="CE4" s="850"/>
      <c r="CF4" s="850"/>
      <c r="CG4" s="850"/>
      <c r="CH4" s="850"/>
      <c r="CI4" s="850"/>
      <c r="CJ4" s="850"/>
      <c r="CK4" s="850"/>
      <c r="CL4" s="850"/>
      <c r="CM4" s="850"/>
      <c r="CN4" s="850"/>
      <c r="CO4" s="850"/>
      <c r="CP4" s="850"/>
      <c r="CQ4" s="850"/>
      <c r="CR4" s="850"/>
      <c r="CS4" s="850"/>
      <c r="CT4" s="850"/>
      <c r="CU4" s="850"/>
      <c r="CV4" s="850"/>
      <c r="CW4" s="850"/>
      <c r="CX4" s="850"/>
      <c r="CY4" s="850"/>
      <c r="CZ4" s="850"/>
      <c r="DA4" s="850"/>
      <c r="DB4" s="850"/>
      <c r="DC4" s="850"/>
      <c r="DD4" s="850"/>
      <c r="DE4" s="850"/>
      <c r="DF4" s="850"/>
      <c r="DG4" s="850"/>
      <c r="DH4" s="850"/>
      <c r="DI4" s="850"/>
      <c r="DJ4" s="850"/>
      <c r="DK4" s="850"/>
      <c r="DL4" s="850"/>
      <c r="DM4" s="850"/>
      <c r="DN4" s="850"/>
      <c r="DO4" s="850"/>
      <c r="DP4" s="850"/>
      <c r="DQ4" s="850"/>
      <c r="DR4" s="850"/>
      <c r="DS4" s="850"/>
      <c r="DT4" s="850"/>
      <c r="DU4" s="850"/>
      <c r="DV4" s="850"/>
      <c r="DW4" s="850"/>
      <c r="DX4" s="850"/>
      <c r="DY4" s="850"/>
      <c r="DZ4" s="850"/>
      <c r="EA4" s="850"/>
      <c r="EB4" s="850"/>
      <c r="EC4" s="850"/>
      <c r="ED4" s="850"/>
      <c r="EE4" s="850"/>
      <c r="EF4" s="850"/>
      <c r="EG4" s="850"/>
      <c r="EH4" s="850"/>
      <c r="EI4" s="850"/>
      <c r="EJ4" s="850"/>
      <c r="EK4" s="850"/>
      <c r="EL4" s="850"/>
      <c r="EM4" s="850"/>
      <c r="EN4" s="850"/>
      <c r="EO4" s="850"/>
      <c r="EP4" s="850"/>
      <c r="EQ4" s="850"/>
      <c r="ER4" s="850"/>
      <c r="ES4" s="850"/>
      <c r="ET4" s="850"/>
      <c r="EU4" s="850"/>
      <c r="EV4" s="850"/>
      <c r="EW4" s="850"/>
      <c r="EX4" s="850"/>
      <c r="EY4" s="850"/>
      <c r="EZ4" s="850"/>
      <c r="FA4" s="850"/>
      <c r="FB4" s="850"/>
      <c r="FC4" s="850"/>
      <c r="FD4" s="850"/>
      <c r="FE4" s="850"/>
      <c r="FF4" s="850"/>
      <c r="FG4" s="850"/>
      <c r="FH4" s="850"/>
      <c r="FI4" s="850"/>
      <c r="FJ4" s="850"/>
      <c r="FK4" s="850"/>
      <c r="FL4" s="850"/>
      <c r="FM4" s="850"/>
      <c r="FN4" s="850"/>
      <c r="FO4" s="850"/>
      <c r="FP4" s="850"/>
      <c r="FQ4" s="850"/>
      <c r="FR4" s="850"/>
      <c r="FS4" s="850"/>
      <c r="FT4" s="850"/>
      <c r="FU4" s="850"/>
      <c r="FV4" s="850"/>
      <c r="FW4" s="850"/>
      <c r="FX4" s="850"/>
      <c r="FY4" s="850"/>
      <c r="FZ4" s="850"/>
      <c r="GA4" s="850"/>
      <c r="GB4" s="850"/>
      <c r="GC4" s="850"/>
      <c r="GD4" s="850"/>
      <c r="GE4" s="850"/>
      <c r="GF4" s="850"/>
      <c r="GG4" s="850"/>
      <c r="GH4" s="850"/>
      <c r="GI4" s="850"/>
      <c r="GJ4" s="850"/>
      <c r="GK4" s="850"/>
      <c r="GL4" s="850"/>
      <c r="GM4" s="850"/>
      <c r="GN4" s="850"/>
      <c r="GO4" s="850"/>
      <c r="GP4" s="850"/>
      <c r="GQ4" s="850"/>
      <c r="GR4" s="850"/>
      <c r="GS4" s="850"/>
      <c r="GT4" s="850"/>
      <c r="GU4" s="850"/>
      <c r="GV4" s="850"/>
      <c r="GW4" s="850"/>
      <c r="GX4" s="850"/>
      <c r="GY4" s="850"/>
      <c r="GZ4" s="850"/>
      <c r="HA4" s="850"/>
      <c r="HB4" s="850"/>
      <c r="HC4" s="850"/>
      <c r="HD4" s="850"/>
      <c r="HE4" s="850"/>
      <c r="HF4" s="850"/>
      <c r="HG4" s="850"/>
      <c r="HH4" s="850"/>
      <c r="HI4" s="850"/>
      <c r="HJ4" s="850"/>
      <c r="HK4" s="850"/>
      <c r="HL4" s="850"/>
      <c r="HM4" s="850"/>
      <c r="HN4" s="850"/>
      <c r="HO4" s="850"/>
      <c r="HP4" s="850"/>
      <c r="HQ4" s="850"/>
      <c r="HR4" s="850"/>
      <c r="HS4" s="850"/>
      <c r="HT4" s="850"/>
      <c r="HU4" s="850"/>
      <c r="HV4" s="850"/>
      <c r="HW4" s="850"/>
      <c r="HX4" s="850"/>
      <c r="HY4" s="850"/>
      <c r="HZ4" s="850"/>
      <c r="IA4" s="850"/>
      <c r="IB4" s="850"/>
      <c r="IC4" s="850"/>
      <c r="ID4" s="850"/>
      <c r="IE4" s="850"/>
      <c r="IF4" s="850"/>
      <c r="IG4" s="850"/>
      <c r="IH4" s="850"/>
      <c r="II4" s="850"/>
      <c r="IJ4" s="850"/>
      <c r="IK4" s="850"/>
      <c r="IL4" s="850"/>
      <c r="IM4" s="850"/>
      <c r="IN4" s="850"/>
      <c r="IO4" s="850"/>
      <c r="IP4" s="850"/>
      <c r="IQ4" s="850"/>
      <c r="IR4" s="850"/>
      <c r="IS4" s="850"/>
      <c r="IT4" s="850"/>
    </row>
    <row r="5" spans="1:254" ht="23.25">
      <c r="A5" s="1989" t="s">
        <v>135</v>
      </c>
      <c r="B5" s="1989"/>
      <c r="C5" s="1989"/>
      <c r="D5" s="1989"/>
      <c r="E5" s="1989"/>
      <c r="F5" s="1989"/>
      <c r="G5" s="850"/>
      <c r="H5" s="932"/>
      <c r="I5" s="932"/>
      <c r="J5" s="932"/>
      <c r="K5" s="850"/>
      <c r="L5" s="850"/>
      <c r="M5" s="850"/>
      <c r="N5" s="850"/>
      <c r="O5" s="850"/>
      <c r="P5" s="850"/>
      <c r="Q5" s="850"/>
      <c r="R5" s="850"/>
      <c r="S5" s="850"/>
      <c r="T5" s="850"/>
      <c r="U5" s="850"/>
      <c r="V5" s="850"/>
      <c r="W5" s="850"/>
      <c r="X5" s="850"/>
      <c r="Y5" s="850"/>
      <c r="Z5" s="850"/>
      <c r="AA5" s="850"/>
      <c r="AB5" s="850"/>
      <c r="AC5" s="850"/>
      <c r="AD5" s="850"/>
      <c r="AE5" s="850"/>
      <c r="AF5" s="850"/>
      <c r="AG5" s="850"/>
      <c r="AH5" s="850"/>
      <c r="AI5" s="850"/>
      <c r="AJ5" s="850"/>
      <c r="AK5" s="850"/>
      <c r="AL5" s="850"/>
      <c r="AM5" s="850"/>
      <c r="AN5" s="850"/>
      <c r="AO5" s="850"/>
      <c r="AP5" s="850"/>
      <c r="AQ5" s="850"/>
      <c r="AR5" s="850"/>
      <c r="AS5" s="850"/>
      <c r="AT5" s="850"/>
      <c r="AU5" s="850"/>
      <c r="AV5" s="850"/>
      <c r="AW5" s="850"/>
      <c r="AX5" s="850"/>
      <c r="AY5" s="850"/>
      <c r="AZ5" s="850"/>
      <c r="BA5" s="850"/>
      <c r="BB5" s="850"/>
      <c r="BC5" s="850"/>
      <c r="BD5" s="850"/>
      <c r="BE5" s="850"/>
      <c r="BF5" s="850"/>
      <c r="BG5" s="850"/>
      <c r="BH5" s="850"/>
      <c r="BI5" s="850"/>
      <c r="BJ5" s="850"/>
      <c r="BK5" s="850"/>
      <c r="BL5" s="850"/>
      <c r="BM5" s="850"/>
      <c r="BN5" s="850"/>
      <c r="BO5" s="850"/>
      <c r="BP5" s="850"/>
      <c r="BQ5" s="850"/>
      <c r="BR5" s="850"/>
      <c r="BS5" s="850"/>
      <c r="BT5" s="850"/>
      <c r="BU5" s="850"/>
      <c r="BV5" s="850"/>
      <c r="BW5" s="850"/>
      <c r="BX5" s="850"/>
      <c r="BY5" s="850"/>
      <c r="BZ5" s="850"/>
      <c r="CA5" s="850"/>
      <c r="CB5" s="850"/>
      <c r="CC5" s="850"/>
      <c r="CD5" s="850"/>
      <c r="CE5" s="850"/>
      <c r="CF5" s="850"/>
      <c r="CG5" s="850"/>
      <c r="CH5" s="850"/>
      <c r="CI5" s="850"/>
      <c r="CJ5" s="850"/>
      <c r="CK5" s="850"/>
      <c r="CL5" s="850"/>
      <c r="CM5" s="850"/>
      <c r="CN5" s="850"/>
      <c r="CO5" s="850"/>
      <c r="CP5" s="850"/>
      <c r="CQ5" s="850"/>
      <c r="CR5" s="850"/>
      <c r="CS5" s="850"/>
      <c r="CT5" s="850"/>
      <c r="CU5" s="850"/>
      <c r="CV5" s="850"/>
      <c r="CW5" s="850"/>
      <c r="CX5" s="850"/>
      <c r="CY5" s="850"/>
      <c r="CZ5" s="850"/>
      <c r="DA5" s="850"/>
      <c r="DB5" s="850"/>
      <c r="DC5" s="850"/>
      <c r="DD5" s="850"/>
      <c r="DE5" s="850"/>
      <c r="DF5" s="850"/>
      <c r="DG5" s="850"/>
      <c r="DH5" s="850"/>
      <c r="DI5" s="850"/>
      <c r="DJ5" s="850"/>
      <c r="DK5" s="850"/>
      <c r="DL5" s="850"/>
      <c r="DM5" s="850"/>
      <c r="DN5" s="850"/>
      <c r="DO5" s="850"/>
      <c r="DP5" s="850"/>
      <c r="DQ5" s="850"/>
      <c r="DR5" s="850"/>
      <c r="DS5" s="850"/>
      <c r="DT5" s="850"/>
      <c r="DU5" s="850"/>
      <c r="DV5" s="850"/>
      <c r="DW5" s="850"/>
      <c r="DX5" s="850"/>
      <c r="DY5" s="850"/>
      <c r="DZ5" s="850"/>
      <c r="EA5" s="850"/>
      <c r="EB5" s="850"/>
      <c r="EC5" s="850"/>
      <c r="ED5" s="850"/>
      <c r="EE5" s="850"/>
      <c r="EF5" s="850"/>
      <c r="EG5" s="850"/>
      <c r="EH5" s="850"/>
      <c r="EI5" s="850"/>
      <c r="EJ5" s="850"/>
      <c r="EK5" s="850"/>
      <c r="EL5" s="850"/>
      <c r="EM5" s="850"/>
      <c r="EN5" s="850"/>
      <c r="EO5" s="850"/>
      <c r="EP5" s="850"/>
      <c r="EQ5" s="850"/>
      <c r="ER5" s="850"/>
      <c r="ES5" s="850"/>
      <c r="ET5" s="850"/>
      <c r="EU5" s="850"/>
      <c r="EV5" s="850"/>
      <c r="EW5" s="850"/>
      <c r="EX5" s="850"/>
      <c r="EY5" s="850"/>
      <c r="EZ5" s="850"/>
      <c r="FA5" s="850"/>
      <c r="FB5" s="850"/>
      <c r="FC5" s="850"/>
      <c r="FD5" s="850"/>
      <c r="FE5" s="850"/>
      <c r="FF5" s="850"/>
      <c r="FG5" s="850"/>
      <c r="FH5" s="850"/>
      <c r="FI5" s="850"/>
      <c r="FJ5" s="850"/>
      <c r="FK5" s="850"/>
      <c r="FL5" s="850"/>
      <c r="FM5" s="850"/>
      <c r="FN5" s="850"/>
      <c r="FO5" s="850"/>
      <c r="FP5" s="850"/>
      <c r="FQ5" s="850"/>
      <c r="FR5" s="850"/>
      <c r="FS5" s="850"/>
      <c r="FT5" s="850"/>
      <c r="FU5" s="850"/>
      <c r="FV5" s="850"/>
      <c r="FW5" s="850"/>
      <c r="FX5" s="850"/>
      <c r="FY5" s="850"/>
      <c r="FZ5" s="850"/>
      <c r="GA5" s="850"/>
      <c r="GB5" s="850"/>
      <c r="GC5" s="850"/>
      <c r="GD5" s="850"/>
      <c r="GE5" s="850"/>
      <c r="GF5" s="850"/>
      <c r="GG5" s="850"/>
      <c r="GH5" s="850"/>
      <c r="GI5" s="850"/>
      <c r="GJ5" s="850"/>
      <c r="GK5" s="850"/>
      <c r="GL5" s="850"/>
      <c r="GM5" s="850"/>
      <c r="GN5" s="850"/>
      <c r="GO5" s="850"/>
      <c r="GP5" s="850"/>
      <c r="GQ5" s="850"/>
      <c r="GR5" s="850"/>
      <c r="GS5" s="850"/>
      <c r="GT5" s="850"/>
      <c r="GU5" s="850"/>
      <c r="GV5" s="850"/>
      <c r="GW5" s="850"/>
      <c r="GX5" s="850"/>
      <c r="GY5" s="850"/>
      <c r="GZ5" s="850"/>
      <c r="HA5" s="850"/>
      <c r="HB5" s="850"/>
      <c r="HC5" s="850"/>
      <c r="HD5" s="850"/>
      <c r="HE5" s="850"/>
      <c r="HF5" s="850"/>
      <c r="HG5" s="850"/>
      <c r="HH5" s="850"/>
      <c r="HI5" s="850"/>
      <c r="HJ5" s="850"/>
      <c r="HK5" s="850"/>
      <c r="HL5" s="850"/>
      <c r="HM5" s="850"/>
      <c r="HN5" s="850"/>
      <c r="HO5" s="850"/>
      <c r="HP5" s="850"/>
      <c r="HQ5" s="850"/>
      <c r="HR5" s="850"/>
      <c r="HS5" s="850"/>
      <c r="HT5" s="850"/>
      <c r="HU5" s="850"/>
      <c r="HV5" s="850"/>
      <c r="HW5" s="850"/>
      <c r="HX5" s="850"/>
      <c r="HY5" s="850"/>
      <c r="HZ5" s="850"/>
      <c r="IA5" s="850"/>
      <c r="IB5" s="850"/>
      <c r="IC5" s="850"/>
      <c r="ID5" s="850"/>
      <c r="IE5" s="850"/>
      <c r="IF5" s="850"/>
      <c r="IG5" s="850"/>
      <c r="IH5" s="850"/>
      <c r="II5" s="850"/>
      <c r="IJ5" s="850"/>
      <c r="IK5" s="850"/>
      <c r="IL5" s="850"/>
      <c r="IM5" s="850"/>
      <c r="IN5" s="850"/>
      <c r="IO5" s="850"/>
      <c r="IP5" s="850"/>
      <c r="IQ5" s="850"/>
      <c r="IR5" s="850"/>
      <c r="IS5" s="850"/>
      <c r="IT5" s="850"/>
    </row>
    <row r="6" spans="1:254" ht="23.25">
      <c r="A6" s="1979" t="str">
        <f>TRANSMEM!D21</f>
        <v>Entrez le trimestre ici</v>
      </c>
      <c r="B6" s="1979"/>
      <c r="C6" s="1979"/>
      <c r="D6" s="1979"/>
      <c r="E6" s="1979"/>
      <c r="F6" s="1979"/>
      <c r="G6" s="850"/>
      <c r="H6" s="932"/>
      <c r="I6" s="932"/>
      <c r="J6" s="932"/>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0"/>
      <c r="AY6" s="850"/>
      <c r="AZ6" s="850"/>
      <c r="BA6" s="850"/>
      <c r="BB6" s="850"/>
      <c r="BC6" s="850"/>
      <c r="BD6" s="850"/>
      <c r="BE6" s="850"/>
      <c r="BF6" s="850"/>
      <c r="BG6" s="850"/>
      <c r="BH6" s="850"/>
      <c r="BI6" s="850"/>
      <c r="BJ6" s="850"/>
      <c r="BK6" s="850"/>
      <c r="BL6" s="850"/>
      <c r="BM6" s="850"/>
      <c r="BN6" s="850"/>
      <c r="BO6" s="850"/>
      <c r="BP6" s="850"/>
      <c r="BQ6" s="850"/>
      <c r="BR6" s="850"/>
      <c r="BS6" s="850"/>
      <c r="BT6" s="850"/>
      <c r="BU6" s="850"/>
      <c r="BV6" s="850"/>
      <c r="BW6" s="850"/>
      <c r="BX6" s="850"/>
      <c r="BY6" s="850"/>
      <c r="BZ6" s="850"/>
      <c r="CA6" s="850"/>
      <c r="CB6" s="850"/>
      <c r="CC6" s="850"/>
      <c r="CD6" s="850"/>
      <c r="CE6" s="850"/>
      <c r="CF6" s="850"/>
      <c r="CG6" s="850"/>
      <c r="CH6" s="850"/>
      <c r="CI6" s="850"/>
      <c r="CJ6" s="850"/>
      <c r="CK6" s="850"/>
      <c r="CL6" s="850"/>
      <c r="CM6" s="850"/>
      <c r="CN6" s="850"/>
      <c r="CO6" s="850"/>
      <c r="CP6" s="850"/>
      <c r="CQ6" s="850"/>
      <c r="CR6" s="850"/>
      <c r="CS6" s="850"/>
      <c r="CT6" s="850"/>
      <c r="CU6" s="850"/>
      <c r="CV6" s="850"/>
      <c r="CW6" s="850"/>
      <c r="CX6" s="850"/>
      <c r="CY6" s="850"/>
      <c r="CZ6" s="850"/>
      <c r="DA6" s="850"/>
      <c r="DB6" s="850"/>
      <c r="DC6" s="850"/>
      <c r="DD6" s="850"/>
      <c r="DE6" s="850"/>
      <c r="DF6" s="850"/>
      <c r="DG6" s="850"/>
      <c r="DH6" s="850"/>
      <c r="DI6" s="850"/>
      <c r="DJ6" s="850"/>
      <c r="DK6" s="850"/>
      <c r="DL6" s="850"/>
      <c r="DM6" s="850"/>
      <c r="DN6" s="850"/>
      <c r="DO6" s="850"/>
      <c r="DP6" s="850"/>
      <c r="DQ6" s="850"/>
      <c r="DR6" s="850"/>
      <c r="DS6" s="850"/>
      <c r="DT6" s="850"/>
      <c r="DU6" s="850"/>
      <c r="DV6" s="850"/>
      <c r="DW6" s="850"/>
      <c r="DX6" s="850"/>
      <c r="DY6" s="850"/>
      <c r="DZ6" s="850"/>
      <c r="EA6" s="850"/>
      <c r="EB6" s="850"/>
      <c r="EC6" s="850"/>
      <c r="ED6" s="850"/>
      <c r="EE6" s="850"/>
      <c r="EF6" s="850"/>
      <c r="EG6" s="850"/>
      <c r="EH6" s="850"/>
      <c r="EI6" s="850"/>
      <c r="EJ6" s="850"/>
      <c r="EK6" s="850"/>
      <c r="EL6" s="850"/>
      <c r="EM6" s="850"/>
      <c r="EN6" s="850"/>
      <c r="EO6" s="850"/>
      <c r="EP6" s="850"/>
      <c r="EQ6" s="850"/>
      <c r="ER6" s="850"/>
      <c r="ES6" s="850"/>
      <c r="ET6" s="850"/>
      <c r="EU6" s="850"/>
      <c r="EV6" s="850"/>
      <c r="EW6" s="850"/>
      <c r="EX6" s="850"/>
      <c r="EY6" s="850"/>
      <c r="EZ6" s="850"/>
      <c r="FA6" s="850"/>
      <c r="FB6" s="850"/>
      <c r="FC6" s="850"/>
      <c r="FD6" s="850"/>
      <c r="FE6" s="850"/>
      <c r="FF6" s="850"/>
      <c r="FG6" s="850"/>
      <c r="FH6" s="850"/>
      <c r="FI6" s="850"/>
      <c r="FJ6" s="850"/>
      <c r="FK6" s="850"/>
      <c r="FL6" s="850"/>
      <c r="FM6" s="850"/>
      <c r="FN6" s="850"/>
      <c r="FO6" s="850"/>
      <c r="FP6" s="850"/>
      <c r="FQ6" s="850"/>
      <c r="FR6" s="850"/>
      <c r="FS6" s="850"/>
      <c r="FT6" s="850"/>
      <c r="FU6" s="850"/>
      <c r="FV6" s="850"/>
      <c r="FW6" s="850"/>
      <c r="FX6" s="850"/>
      <c r="FY6" s="850"/>
      <c r="FZ6" s="850"/>
      <c r="GA6" s="850"/>
      <c r="GB6" s="850"/>
      <c r="GC6" s="850"/>
      <c r="GD6" s="850"/>
      <c r="GE6" s="850"/>
      <c r="GF6" s="850"/>
      <c r="GG6" s="850"/>
      <c r="GH6" s="850"/>
      <c r="GI6" s="850"/>
      <c r="GJ6" s="850"/>
      <c r="GK6" s="850"/>
      <c r="GL6" s="850"/>
      <c r="GM6" s="850"/>
      <c r="GN6" s="850"/>
      <c r="GO6" s="850"/>
      <c r="GP6" s="850"/>
      <c r="GQ6" s="850"/>
      <c r="GR6" s="850"/>
      <c r="GS6" s="850"/>
      <c r="GT6" s="850"/>
      <c r="GU6" s="850"/>
      <c r="GV6" s="850"/>
      <c r="GW6" s="850"/>
      <c r="GX6" s="850"/>
      <c r="GY6" s="850"/>
      <c r="GZ6" s="850"/>
      <c r="HA6" s="850"/>
      <c r="HB6" s="850"/>
      <c r="HC6" s="850"/>
      <c r="HD6" s="850"/>
      <c r="HE6" s="850"/>
      <c r="HF6" s="850"/>
      <c r="HG6" s="850"/>
      <c r="HH6" s="850"/>
      <c r="HI6" s="850"/>
      <c r="HJ6" s="850"/>
      <c r="HK6" s="850"/>
      <c r="HL6" s="850"/>
      <c r="HM6" s="850"/>
      <c r="HN6" s="850"/>
      <c r="HO6" s="850"/>
      <c r="HP6" s="850"/>
      <c r="HQ6" s="850"/>
      <c r="HR6" s="850"/>
      <c r="HS6" s="850"/>
      <c r="HT6" s="850"/>
      <c r="HU6" s="850"/>
      <c r="HV6" s="850"/>
      <c r="HW6" s="850"/>
      <c r="HX6" s="850"/>
      <c r="HY6" s="850"/>
      <c r="HZ6" s="850"/>
      <c r="IA6" s="850"/>
      <c r="IB6" s="850"/>
      <c r="IC6" s="850"/>
      <c r="ID6" s="850"/>
      <c r="IE6" s="850"/>
      <c r="IF6" s="850"/>
      <c r="IG6" s="850"/>
      <c r="IH6" s="850"/>
      <c r="II6" s="850"/>
      <c r="IJ6" s="850"/>
      <c r="IK6" s="850"/>
      <c r="IL6" s="850"/>
      <c r="IM6" s="850"/>
      <c r="IN6" s="850"/>
      <c r="IO6" s="850"/>
      <c r="IP6" s="850"/>
      <c r="IQ6" s="850"/>
      <c r="IR6" s="850"/>
      <c r="IS6" s="850"/>
      <c r="IT6" s="850"/>
    </row>
    <row r="7" spans="1:254" ht="20.25">
      <c r="A7" s="1980" t="s">
        <v>334</v>
      </c>
      <c r="B7" s="1980"/>
      <c r="C7" s="1980"/>
      <c r="D7" s="1980"/>
      <c r="E7" s="1980"/>
      <c r="F7" s="1980"/>
      <c r="G7" s="850"/>
      <c r="H7" s="932"/>
      <c r="I7" s="932"/>
      <c r="J7" s="932"/>
      <c r="K7" s="850"/>
      <c r="L7" s="850"/>
      <c r="M7" s="850"/>
      <c r="N7" s="850"/>
      <c r="O7" s="850"/>
      <c r="P7" s="850"/>
      <c r="Q7" s="850"/>
      <c r="R7" s="850"/>
      <c r="S7" s="850"/>
      <c r="T7" s="850"/>
      <c r="U7" s="850"/>
      <c r="V7" s="850"/>
      <c r="W7" s="850"/>
      <c r="X7" s="850"/>
      <c r="Y7" s="850"/>
      <c r="Z7" s="850"/>
      <c r="AA7" s="850"/>
      <c r="AB7" s="850"/>
      <c r="AC7" s="850"/>
      <c r="AD7" s="850"/>
      <c r="AE7" s="850"/>
      <c r="AF7" s="850"/>
      <c r="AG7" s="850"/>
      <c r="AH7" s="850"/>
      <c r="AI7" s="850"/>
      <c r="AJ7" s="850"/>
      <c r="AK7" s="850"/>
      <c r="AL7" s="850"/>
      <c r="AM7" s="850"/>
      <c r="AN7" s="850"/>
      <c r="AO7" s="850"/>
      <c r="AP7" s="850"/>
      <c r="AQ7" s="850"/>
      <c r="AR7" s="850"/>
      <c r="AS7" s="850"/>
      <c r="AT7" s="850"/>
      <c r="AU7" s="850"/>
      <c r="AV7" s="850"/>
      <c r="AW7" s="850"/>
      <c r="AX7" s="850"/>
      <c r="AY7" s="850"/>
      <c r="AZ7" s="850"/>
      <c r="BA7" s="850"/>
      <c r="BB7" s="850"/>
      <c r="BC7" s="850"/>
      <c r="BD7" s="850"/>
      <c r="BE7" s="850"/>
      <c r="BF7" s="850"/>
      <c r="BG7" s="850"/>
      <c r="BH7" s="850"/>
      <c r="BI7" s="850"/>
      <c r="BJ7" s="850"/>
      <c r="BK7" s="850"/>
      <c r="BL7" s="850"/>
      <c r="BM7" s="850"/>
      <c r="BN7" s="850"/>
      <c r="BO7" s="850"/>
      <c r="BP7" s="850"/>
      <c r="BQ7" s="850"/>
      <c r="BR7" s="850"/>
      <c r="BS7" s="850"/>
      <c r="BT7" s="850"/>
      <c r="BU7" s="850"/>
      <c r="BV7" s="850"/>
      <c r="BW7" s="850"/>
      <c r="BX7" s="850"/>
      <c r="BY7" s="850"/>
      <c r="BZ7" s="850"/>
      <c r="CA7" s="850"/>
      <c r="CB7" s="850"/>
      <c r="CC7" s="850"/>
      <c r="CD7" s="850"/>
      <c r="CE7" s="850"/>
      <c r="CF7" s="850"/>
      <c r="CG7" s="850"/>
      <c r="CH7" s="850"/>
      <c r="CI7" s="850"/>
      <c r="CJ7" s="850"/>
      <c r="CK7" s="850"/>
      <c r="CL7" s="850"/>
      <c r="CM7" s="850"/>
      <c r="CN7" s="850"/>
      <c r="CO7" s="850"/>
      <c r="CP7" s="850"/>
      <c r="CQ7" s="850"/>
      <c r="CR7" s="850"/>
      <c r="CS7" s="850"/>
      <c r="CT7" s="850"/>
      <c r="CU7" s="850"/>
      <c r="CV7" s="850"/>
      <c r="CW7" s="850"/>
      <c r="CX7" s="850"/>
      <c r="CY7" s="850"/>
      <c r="CZ7" s="850"/>
      <c r="DA7" s="850"/>
      <c r="DB7" s="850"/>
      <c r="DC7" s="850"/>
      <c r="DD7" s="850"/>
      <c r="DE7" s="850"/>
      <c r="DF7" s="850"/>
      <c r="DG7" s="850"/>
      <c r="DH7" s="850"/>
      <c r="DI7" s="850"/>
      <c r="DJ7" s="850"/>
      <c r="DK7" s="850"/>
      <c r="DL7" s="850"/>
      <c r="DM7" s="850"/>
      <c r="DN7" s="850"/>
      <c r="DO7" s="850"/>
      <c r="DP7" s="850"/>
      <c r="DQ7" s="850"/>
      <c r="DR7" s="850"/>
      <c r="DS7" s="850"/>
      <c r="DT7" s="850"/>
      <c r="DU7" s="850"/>
      <c r="DV7" s="850"/>
      <c r="DW7" s="850"/>
      <c r="DX7" s="850"/>
      <c r="DY7" s="850"/>
      <c r="DZ7" s="850"/>
      <c r="EA7" s="850"/>
      <c r="EB7" s="850"/>
      <c r="EC7" s="850"/>
      <c r="ED7" s="850"/>
      <c r="EE7" s="850"/>
      <c r="EF7" s="850"/>
      <c r="EG7" s="850"/>
      <c r="EH7" s="850"/>
      <c r="EI7" s="850"/>
      <c r="EJ7" s="850"/>
      <c r="EK7" s="850"/>
      <c r="EL7" s="850"/>
      <c r="EM7" s="850"/>
      <c r="EN7" s="850"/>
      <c r="EO7" s="850"/>
      <c r="EP7" s="850"/>
      <c r="EQ7" s="850"/>
      <c r="ER7" s="850"/>
      <c r="ES7" s="850"/>
      <c r="ET7" s="850"/>
      <c r="EU7" s="850"/>
      <c r="EV7" s="850"/>
      <c r="EW7" s="850"/>
      <c r="EX7" s="850"/>
      <c r="EY7" s="850"/>
      <c r="EZ7" s="850"/>
      <c r="FA7" s="850"/>
      <c r="FB7" s="850"/>
      <c r="FC7" s="850"/>
      <c r="FD7" s="850"/>
      <c r="FE7" s="850"/>
      <c r="FF7" s="850"/>
      <c r="FG7" s="850"/>
      <c r="FH7" s="850"/>
      <c r="FI7" s="850"/>
      <c r="FJ7" s="850"/>
      <c r="FK7" s="850"/>
      <c r="FL7" s="850"/>
      <c r="FM7" s="850"/>
      <c r="FN7" s="850"/>
      <c r="FO7" s="850"/>
      <c r="FP7" s="850"/>
      <c r="FQ7" s="850"/>
      <c r="FR7" s="850"/>
      <c r="FS7" s="850"/>
      <c r="FT7" s="850"/>
      <c r="FU7" s="850"/>
      <c r="FV7" s="850"/>
      <c r="FW7" s="850"/>
      <c r="FX7" s="850"/>
      <c r="FY7" s="850"/>
      <c r="FZ7" s="850"/>
      <c r="GA7" s="850"/>
      <c r="GB7" s="850"/>
      <c r="GC7" s="850"/>
      <c r="GD7" s="850"/>
      <c r="GE7" s="850"/>
      <c r="GF7" s="850"/>
      <c r="GG7" s="850"/>
      <c r="GH7" s="850"/>
      <c r="GI7" s="850"/>
      <c r="GJ7" s="850"/>
      <c r="GK7" s="850"/>
      <c r="GL7" s="850"/>
      <c r="GM7" s="850"/>
      <c r="GN7" s="850"/>
      <c r="GO7" s="850"/>
      <c r="GP7" s="850"/>
      <c r="GQ7" s="850"/>
      <c r="GR7" s="850"/>
      <c r="GS7" s="850"/>
      <c r="GT7" s="850"/>
      <c r="GU7" s="850"/>
      <c r="GV7" s="850"/>
      <c r="GW7" s="850"/>
      <c r="GX7" s="850"/>
      <c r="GY7" s="850"/>
      <c r="GZ7" s="850"/>
      <c r="HA7" s="850"/>
      <c r="HB7" s="850"/>
      <c r="HC7" s="850"/>
      <c r="HD7" s="850"/>
      <c r="HE7" s="850"/>
      <c r="HF7" s="850"/>
      <c r="HG7" s="850"/>
      <c r="HH7" s="850"/>
      <c r="HI7" s="850"/>
      <c r="HJ7" s="850"/>
      <c r="HK7" s="850"/>
      <c r="HL7" s="850"/>
      <c r="HM7" s="850"/>
      <c r="HN7" s="850"/>
      <c r="HO7" s="850"/>
      <c r="HP7" s="850"/>
      <c r="HQ7" s="850"/>
      <c r="HR7" s="850"/>
      <c r="HS7" s="850"/>
      <c r="HT7" s="850"/>
      <c r="HU7" s="850"/>
      <c r="HV7" s="850"/>
      <c r="HW7" s="850"/>
      <c r="HX7" s="850"/>
      <c r="HY7" s="850"/>
      <c r="HZ7" s="850"/>
      <c r="IA7" s="850"/>
      <c r="IB7" s="850"/>
      <c r="IC7" s="850"/>
      <c r="ID7" s="850"/>
      <c r="IE7" s="850"/>
      <c r="IF7" s="850"/>
      <c r="IG7" s="850"/>
      <c r="IH7" s="850"/>
      <c r="II7" s="850"/>
      <c r="IJ7" s="850"/>
      <c r="IK7" s="850"/>
      <c r="IL7" s="850"/>
      <c r="IM7" s="850"/>
      <c r="IN7" s="850"/>
      <c r="IO7" s="850"/>
      <c r="IP7" s="850"/>
      <c r="IQ7" s="850"/>
      <c r="IR7" s="850"/>
      <c r="IS7" s="850"/>
      <c r="IT7" s="850"/>
    </row>
    <row r="8" spans="1:254" ht="20.25">
      <c r="A8" s="854"/>
      <c r="B8" s="854"/>
      <c r="C8" s="854"/>
      <c r="D8" s="854"/>
      <c r="E8" s="854"/>
      <c r="F8" s="854"/>
      <c r="G8" s="850"/>
      <c r="H8" s="932"/>
      <c r="I8" s="932"/>
      <c r="J8" s="932"/>
      <c r="K8" s="850"/>
      <c r="L8" s="850"/>
      <c r="M8" s="850"/>
      <c r="N8" s="850"/>
      <c r="O8" s="850"/>
      <c r="P8" s="850"/>
      <c r="Q8" s="850"/>
      <c r="R8" s="850"/>
      <c r="S8" s="850"/>
      <c r="T8" s="850"/>
      <c r="U8" s="850"/>
      <c r="V8" s="850"/>
      <c r="W8" s="850"/>
      <c r="X8" s="850"/>
      <c r="Y8" s="850"/>
      <c r="Z8" s="850"/>
      <c r="AA8" s="850"/>
      <c r="AB8" s="850"/>
      <c r="AC8" s="850"/>
      <c r="AD8" s="850"/>
      <c r="AE8" s="850"/>
      <c r="AF8" s="850"/>
      <c r="AG8" s="850"/>
      <c r="AH8" s="850"/>
      <c r="AI8" s="850"/>
      <c r="AJ8" s="850"/>
      <c r="AK8" s="850"/>
      <c r="AL8" s="850"/>
      <c r="AM8" s="850"/>
      <c r="AN8" s="850"/>
      <c r="AO8" s="850"/>
      <c r="AP8" s="850"/>
      <c r="AQ8" s="850"/>
      <c r="AR8" s="850"/>
      <c r="AS8" s="850"/>
      <c r="AT8" s="850"/>
      <c r="AU8" s="850"/>
      <c r="AV8" s="850"/>
      <c r="AW8" s="850"/>
      <c r="AX8" s="850"/>
      <c r="AY8" s="850"/>
      <c r="AZ8" s="850"/>
      <c r="BA8" s="850"/>
      <c r="BB8" s="850"/>
      <c r="BC8" s="850"/>
      <c r="BD8" s="850"/>
      <c r="BE8" s="850"/>
      <c r="BF8" s="850"/>
      <c r="BG8" s="850"/>
      <c r="BH8" s="850"/>
      <c r="BI8" s="850"/>
      <c r="BJ8" s="850"/>
      <c r="BK8" s="850"/>
      <c r="BL8" s="850"/>
      <c r="BM8" s="850"/>
      <c r="BN8" s="850"/>
      <c r="BO8" s="850"/>
      <c r="BP8" s="850"/>
      <c r="BQ8" s="850"/>
      <c r="BR8" s="850"/>
      <c r="BS8" s="850"/>
      <c r="BT8" s="850"/>
      <c r="BU8" s="850"/>
      <c r="BV8" s="850"/>
      <c r="BW8" s="850"/>
      <c r="BX8" s="850"/>
      <c r="BY8" s="850"/>
      <c r="BZ8" s="850"/>
      <c r="CA8" s="850"/>
      <c r="CB8" s="850"/>
      <c r="CC8" s="850"/>
      <c r="CD8" s="850"/>
      <c r="CE8" s="850"/>
      <c r="CF8" s="850"/>
      <c r="CG8" s="850"/>
      <c r="CH8" s="850"/>
      <c r="CI8" s="850"/>
      <c r="CJ8" s="850"/>
      <c r="CK8" s="850"/>
      <c r="CL8" s="850"/>
      <c r="CM8" s="850"/>
      <c r="CN8" s="850"/>
      <c r="CO8" s="850"/>
      <c r="CP8" s="850"/>
      <c r="CQ8" s="850"/>
      <c r="CR8" s="850"/>
      <c r="CS8" s="850"/>
      <c r="CT8" s="850"/>
      <c r="CU8" s="850"/>
      <c r="CV8" s="850"/>
      <c r="CW8" s="850"/>
      <c r="CX8" s="850"/>
      <c r="CY8" s="850"/>
      <c r="CZ8" s="850"/>
      <c r="DA8" s="850"/>
      <c r="DB8" s="850"/>
      <c r="DC8" s="850"/>
      <c r="DD8" s="850"/>
      <c r="DE8" s="850"/>
      <c r="DF8" s="850"/>
      <c r="DG8" s="850"/>
      <c r="DH8" s="850"/>
      <c r="DI8" s="850"/>
      <c r="DJ8" s="850"/>
      <c r="DK8" s="850"/>
      <c r="DL8" s="850"/>
      <c r="DM8" s="850"/>
      <c r="DN8" s="850"/>
      <c r="DO8" s="850"/>
      <c r="DP8" s="850"/>
      <c r="DQ8" s="850"/>
      <c r="DR8" s="850"/>
      <c r="DS8" s="850"/>
      <c r="DT8" s="850"/>
      <c r="DU8" s="850"/>
      <c r="DV8" s="850"/>
      <c r="DW8" s="850"/>
      <c r="DX8" s="850"/>
      <c r="DY8" s="850"/>
      <c r="DZ8" s="850"/>
      <c r="EA8" s="850"/>
      <c r="EB8" s="850"/>
      <c r="EC8" s="850"/>
      <c r="ED8" s="850"/>
      <c r="EE8" s="850"/>
      <c r="EF8" s="850"/>
      <c r="EG8" s="850"/>
      <c r="EH8" s="850"/>
      <c r="EI8" s="850"/>
      <c r="EJ8" s="850"/>
      <c r="EK8" s="850"/>
      <c r="EL8" s="850"/>
      <c r="EM8" s="850"/>
      <c r="EN8" s="850"/>
      <c r="EO8" s="850"/>
      <c r="EP8" s="850"/>
      <c r="EQ8" s="850"/>
      <c r="ER8" s="850"/>
      <c r="ES8" s="850"/>
      <c r="ET8" s="850"/>
      <c r="EU8" s="850"/>
      <c r="EV8" s="850"/>
      <c r="EW8" s="850"/>
      <c r="EX8" s="850"/>
      <c r="EY8" s="850"/>
      <c r="EZ8" s="850"/>
      <c r="FA8" s="850"/>
      <c r="FB8" s="850"/>
      <c r="FC8" s="850"/>
      <c r="FD8" s="850"/>
      <c r="FE8" s="850"/>
      <c r="FF8" s="850"/>
      <c r="FG8" s="850"/>
      <c r="FH8" s="850"/>
      <c r="FI8" s="850"/>
      <c r="FJ8" s="850"/>
      <c r="FK8" s="850"/>
      <c r="FL8" s="850"/>
      <c r="FM8" s="850"/>
      <c r="FN8" s="850"/>
      <c r="FO8" s="850"/>
      <c r="FP8" s="850"/>
      <c r="FQ8" s="850"/>
      <c r="FR8" s="850"/>
      <c r="FS8" s="850"/>
      <c r="FT8" s="850"/>
      <c r="FU8" s="850"/>
      <c r="FV8" s="850"/>
      <c r="FW8" s="850"/>
      <c r="FX8" s="850"/>
      <c r="FY8" s="850"/>
      <c r="FZ8" s="850"/>
      <c r="GA8" s="850"/>
      <c r="GB8" s="850"/>
      <c r="GC8" s="850"/>
      <c r="GD8" s="850"/>
      <c r="GE8" s="850"/>
      <c r="GF8" s="850"/>
      <c r="GG8" s="850"/>
      <c r="GH8" s="850"/>
      <c r="GI8" s="850"/>
      <c r="GJ8" s="850"/>
      <c r="GK8" s="850"/>
      <c r="GL8" s="850"/>
      <c r="GM8" s="850"/>
      <c r="GN8" s="850"/>
      <c r="GO8" s="850"/>
      <c r="GP8" s="850"/>
      <c r="GQ8" s="850"/>
      <c r="GR8" s="850"/>
      <c r="GS8" s="850"/>
      <c r="GT8" s="850"/>
      <c r="GU8" s="850"/>
      <c r="GV8" s="850"/>
      <c r="GW8" s="850"/>
      <c r="GX8" s="850"/>
      <c r="GY8" s="850"/>
      <c r="GZ8" s="850"/>
      <c r="HA8" s="850"/>
      <c r="HB8" s="850"/>
      <c r="HC8" s="850"/>
      <c r="HD8" s="850"/>
      <c r="HE8" s="850"/>
      <c r="HF8" s="850"/>
      <c r="HG8" s="850"/>
      <c r="HH8" s="850"/>
      <c r="HI8" s="850"/>
      <c r="HJ8" s="850"/>
      <c r="HK8" s="850"/>
      <c r="HL8" s="850"/>
      <c r="HM8" s="850"/>
      <c r="HN8" s="850"/>
      <c r="HO8" s="850"/>
      <c r="HP8" s="850"/>
      <c r="HQ8" s="850"/>
      <c r="HR8" s="850"/>
      <c r="HS8" s="850"/>
      <c r="HT8" s="850"/>
      <c r="HU8" s="850"/>
      <c r="HV8" s="850"/>
      <c r="HW8" s="850"/>
      <c r="HX8" s="850"/>
      <c r="HY8" s="850"/>
      <c r="HZ8" s="850"/>
      <c r="IA8" s="850"/>
      <c r="IB8" s="850"/>
      <c r="IC8" s="850"/>
      <c r="ID8" s="850"/>
      <c r="IE8" s="850"/>
      <c r="IF8" s="850"/>
      <c r="IG8" s="850"/>
      <c r="IH8" s="850"/>
      <c r="II8" s="850"/>
      <c r="IJ8" s="850"/>
      <c r="IK8" s="850"/>
      <c r="IL8" s="850"/>
      <c r="IM8" s="850"/>
      <c r="IN8" s="850"/>
      <c r="IO8" s="850"/>
      <c r="IP8" s="850"/>
      <c r="IQ8" s="850"/>
      <c r="IR8" s="850"/>
      <c r="IS8" s="850"/>
      <c r="IT8" s="850"/>
    </row>
    <row r="9" spans="1:254" ht="20.25">
      <c r="A9" s="1463" t="s">
        <v>908</v>
      </c>
      <c r="B9" s="854"/>
      <c r="C9" s="854"/>
      <c r="D9" s="854"/>
      <c r="E9" s="854"/>
      <c r="F9" s="854"/>
      <c r="G9" s="850"/>
      <c r="H9" s="932"/>
      <c r="I9" s="932"/>
      <c r="J9" s="932"/>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0"/>
      <c r="AY9" s="850"/>
      <c r="AZ9" s="850"/>
      <c r="BA9" s="850"/>
      <c r="BB9" s="850"/>
      <c r="BC9" s="850"/>
      <c r="BD9" s="850"/>
      <c r="BE9" s="850"/>
      <c r="BF9" s="850"/>
      <c r="BG9" s="850"/>
      <c r="BH9" s="850"/>
      <c r="BI9" s="850"/>
      <c r="BJ9" s="850"/>
      <c r="BK9" s="850"/>
      <c r="BL9" s="850"/>
      <c r="BM9" s="850"/>
      <c r="BN9" s="850"/>
      <c r="BO9" s="850"/>
      <c r="BP9" s="850"/>
      <c r="BQ9" s="850"/>
      <c r="BR9" s="850"/>
      <c r="BS9" s="850"/>
      <c r="BT9" s="850"/>
      <c r="BU9" s="850"/>
      <c r="BV9" s="850"/>
      <c r="BW9" s="850"/>
      <c r="BX9" s="850"/>
      <c r="BY9" s="850"/>
      <c r="BZ9" s="850"/>
      <c r="CA9" s="850"/>
      <c r="CB9" s="850"/>
      <c r="CC9" s="850"/>
      <c r="CD9" s="850"/>
      <c r="CE9" s="850"/>
      <c r="CF9" s="850"/>
      <c r="CG9" s="850"/>
      <c r="CH9" s="850"/>
      <c r="CI9" s="850"/>
      <c r="CJ9" s="850"/>
      <c r="CK9" s="850"/>
      <c r="CL9" s="850"/>
      <c r="CM9" s="850"/>
      <c r="CN9" s="850"/>
      <c r="CO9" s="850"/>
      <c r="CP9" s="850"/>
      <c r="CQ9" s="850"/>
      <c r="CR9" s="850"/>
      <c r="CS9" s="850"/>
      <c r="CT9" s="850"/>
      <c r="CU9" s="850"/>
      <c r="CV9" s="850"/>
      <c r="CW9" s="850"/>
      <c r="CX9" s="850"/>
      <c r="CY9" s="850"/>
      <c r="CZ9" s="850"/>
      <c r="DA9" s="850"/>
      <c r="DB9" s="850"/>
      <c r="DC9" s="850"/>
      <c r="DD9" s="850"/>
      <c r="DE9" s="850"/>
      <c r="DF9" s="850"/>
      <c r="DG9" s="850"/>
      <c r="DH9" s="850"/>
      <c r="DI9" s="850"/>
      <c r="DJ9" s="850"/>
      <c r="DK9" s="850"/>
      <c r="DL9" s="850"/>
      <c r="DM9" s="850"/>
      <c r="DN9" s="850"/>
      <c r="DO9" s="850"/>
      <c r="DP9" s="850"/>
      <c r="DQ9" s="850"/>
      <c r="DR9" s="850"/>
      <c r="DS9" s="850"/>
      <c r="DT9" s="850"/>
      <c r="DU9" s="850"/>
      <c r="DV9" s="850"/>
      <c r="DW9" s="850"/>
      <c r="DX9" s="850"/>
      <c r="DY9" s="850"/>
      <c r="DZ9" s="850"/>
      <c r="EA9" s="850"/>
      <c r="EB9" s="850"/>
      <c r="EC9" s="850"/>
      <c r="ED9" s="850"/>
      <c r="EE9" s="850"/>
      <c r="EF9" s="850"/>
      <c r="EG9" s="850"/>
      <c r="EH9" s="850"/>
      <c r="EI9" s="850"/>
      <c r="EJ9" s="850"/>
      <c r="EK9" s="850"/>
      <c r="EL9" s="850"/>
      <c r="EM9" s="850"/>
      <c r="EN9" s="850"/>
      <c r="EO9" s="850"/>
      <c r="EP9" s="850"/>
      <c r="EQ9" s="850"/>
      <c r="ER9" s="850"/>
      <c r="ES9" s="850"/>
      <c r="ET9" s="850"/>
      <c r="EU9" s="850"/>
      <c r="EV9" s="850"/>
      <c r="EW9" s="850"/>
      <c r="EX9" s="850"/>
      <c r="EY9" s="850"/>
      <c r="EZ9" s="850"/>
      <c r="FA9" s="850"/>
      <c r="FB9" s="850"/>
      <c r="FC9" s="850"/>
      <c r="FD9" s="850"/>
      <c r="FE9" s="850"/>
      <c r="FF9" s="850"/>
      <c r="FG9" s="850"/>
      <c r="FH9" s="850"/>
      <c r="FI9" s="850"/>
      <c r="FJ9" s="850"/>
      <c r="FK9" s="850"/>
      <c r="FL9" s="850"/>
      <c r="FM9" s="850"/>
      <c r="FN9" s="850"/>
      <c r="FO9" s="850"/>
      <c r="FP9" s="850"/>
      <c r="FQ9" s="850"/>
      <c r="FR9" s="850"/>
      <c r="FS9" s="850"/>
      <c r="FT9" s="850"/>
      <c r="FU9" s="850"/>
      <c r="FV9" s="850"/>
      <c r="FW9" s="850"/>
      <c r="FX9" s="850"/>
      <c r="FY9" s="850"/>
      <c r="FZ9" s="850"/>
      <c r="GA9" s="850"/>
      <c r="GB9" s="850"/>
      <c r="GC9" s="850"/>
      <c r="GD9" s="850"/>
      <c r="GE9" s="850"/>
      <c r="GF9" s="850"/>
      <c r="GG9" s="850"/>
      <c r="GH9" s="850"/>
      <c r="GI9" s="850"/>
      <c r="GJ9" s="850"/>
      <c r="GK9" s="850"/>
      <c r="GL9" s="850"/>
      <c r="GM9" s="850"/>
      <c r="GN9" s="850"/>
      <c r="GO9" s="850"/>
      <c r="GP9" s="850"/>
      <c r="GQ9" s="850"/>
      <c r="GR9" s="850"/>
      <c r="GS9" s="850"/>
      <c r="GT9" s="850"/>
      <c r="GU9" s="850"/>
      <c r="GV9" s="850"/>
      <c r="GW9" s="850"/>
      <c r="GX9" s="850"/>
      <c r="GY9" s="850"/>
      <c r="GZ9" s="850"/>
      <c r="HA9" s="850"/>
      <c r="HB9" s="850"/>
      <c r="HC9" s="850"/>
      <c r="HD9" s="850"/>
      <c r="HE9" s="850"/>
      <c r="HF9" s="850"/>
      <c r="HG9" s="850"/>
      <c r="HH9" s="850"/>
      <c r="HI9" s="850"/>
      <c r="HJ9" s="850"/>
      <c r="HK9" s="850"/>
      <c r="HL9" s="850"/>
      <c r="HM9" s="850"/>
      <c r="HN9" s="850"/>
      <c r="HO9" s="850"/>
      <c r="HP9" s="850"/>
      <c r="HQ9" s="850"/>
      <c r="HR9" s="850"/>
      <c r="HS9" s="850"/>
      <c r="HT9" s="850"/>
      <c r="HU9" s="850"/>
      <c r="HV9" s="850"/>
      <c r="HW9" s="850"/>
      <c r="HX9" s="850"/>
      <c r="HY9" s="850"/>
      <c r="HZ9" s="850"/>
      <c r="IA9" s="850"/>
      <c r="IB9" s="850"/>
      <c r="IC9" s="850"/>
      <c r="ID9" s="850"/>
      <c r="IE9" s="850"/>
      <c r="IF9" s="850"/>
      <c r="IG9" s="850"/>
      <c r="IH9" s="850"/>
      <c r="II9" s="850"/>
      <c r="IJ9" s="850"/>
      <c r="IK9" s="850"/>
      <c r="IL9" s="850"/>
      <c r="IM9" s="850"/>
      <c r="IN9" s="850"/>
      <c r="IO9" s="850"/>
      <c r="IP9" s="850"/>
      <c r="IQ9" s="850"/>
      <c r="IR9" s="850"/>
      <c r="IS9" s="850"/>
      <c r="IT9" s="850"/>
    </row>
    <row r="10" spans="1:254" ht="18">
      <c r="A10" s="850"/>
      <c r="B10" s="850"/>
      <c r="C10" s="852"/>
      <c r="D10" s="852"/>
      <c r="E10" s="852"/>
      <c r="F10" s="852"/>
      <c r="G10" s="850"/>
      <c r="H10" s="932"/>
      <c r="I10" s="932"/>
      <c r="J10" s="932"/>
      <c r="K10" s="850"/>
      <c r="L10" s="850"/>
      <c r="M10" s="850"/>
      <c r="N10" s="850"/>
      <c r="O10" s="850"/>
      <c r="P10" s="850"/>
      <c r="Q10" s="850"/>
      <c r="R10" s="850"/>
      <c r="S10" s="850"/>
      <c r="T10" s="850"/>
      <c r="U10" s="850"/>
      <c r="V10" s="850"/>
      <c r="W10" s="850"/>
      <c r="X10" s="850"/>
      <c r="Y10" s="850"/>
      <c r="Z10" s="850"/>
      <c r="AA10" s="850"/>
      <c r="AB10" s="850"/>
      <c r="AC10" s="850"/>
      <c r="AD10" s="850"/>
      <c r="AE10" s="850"/>
      <c r="AF10" s="850"/>
      <c r="AG10" s="850"/>
      <c r="AH10" s="850"/>
      <c r="AI10" s="850"/>
      <c r="AJ10" s="850"/>
      <c r="AK10" s="850"/>
      <c r="AL10" s="850"/>
      <c r="AM10" s="850"/>
      <c r="AN10" s="850"/>
      <c r="AO10" s="850"/>
      <c r="AP10" s="850"/>
      <c r="AQ10" s="850"/>
      <c r="AR10" s="850"/>
      <c r="AS10" s="850"/>
      <c r="AT10" s="850"/>
      <c r="AU10" s="850"/>
      <c r="AV10" s="850"/>
      <c r="AW10" s="850"/>
      <c r="AX10" s="850"/>
      <c r="AY10" s="850"/>
      <c r="AZ10" s="850"/>
      <c r="BA10" s="850"/>
      <c r="BB10" s="850"/>
      <c r="BC10" s="850"/>
      <c r="BD10" s="850"/>
      <c r="BE10" s="850"/>
      <c r="BF10" s="850"/>
      <c r="BG10" s="850"/>
      <c r="BH10" s="850"/>
      <c r="BI10" s="850"/>
      <c r="BJ10" s="850"/>
      <c r="BK10" s="850"/>
      <c r="BL10" s="850"/>
      <c r="BM10" s="850"/>
      <c r="BN10" s="850"/>
      <c r="BO10" s="850"/>
      <c r="BP10" s="850"/>
      <c r="BQ10" s="850"/>
      <c r="BR10" s="850"/>
      <c r="BS10" s="850"/>
      <c r="BT10" s="850"/>
      <c r="BU10" s="850"/>
      <c r="BV10" s="850"/>
      <c r="BW10" s="850"/>
      <c r="BX10" s="850"/>
      <c r="BY10" s="850"/>
      <c r="BZ10" s="850"/>
      <c r="CA10" s="850"/>
      <c r="CB10" s="850"/>
      <c r="CC10" s="850"/>
      <c r="CD10" s="850"/>
      <c r="CE10" s="850"/>
      <c r="CF10" s="850"/>
      <c r="CG10" s="850"/>
      <c r="CH10" s="850"/>
      <c r="CI10" s="850"/>
      <c r="CJ10" s="850"/>
      <c r="CK10" s="850"/>
      <c r="CL10" s="850"/>
      <c r="CM10" s="850"/>
      <c r="CN10" s="850"/>
      <c r="CO10" s="850"/>
      <c r="CP10" s="850"/>
      <c r="CQ10" s="850"/>
      <c r="CR10" s="850"/>
      <c r="CS10" s="850"/>
      <c r="CT10" s="850"/>
      <c r="CU10" s="850"/>
      <c r="CV10" s="850"/>
      <c r="CW10" s="850"/>
      <c r="CX10" s="850"/>
      <c r="CY10" s="850"/>
      <c r="CZ10" s="850"/>
      <c r="DA10" s="850"/>
      <c r="DB10" s="850"/>
      <c r="DC10" s="850"/>
      <c r="DD10" s="850"/>
      <c r="DE10" s="850"/>
      <c r="DF10" s="850"/>
      <c r="DG10" s="850"/>
      <c r="DH10" s="850"/>
      <c r="DI10" s="850"/>
      <c r="DJ10" s="850"/>
      <c r="DK10" s="850"/>
      <c r="DL10" s="850"/>
      <c r="DM10" s="850"/>
      <c r="DN10" s="850"/>
      <c r="DO10" s="850"/>
      <c r="DP10" s="850"/>
      <c r="DQ10" s="850"/>
      <c r="DR10" s="850"/>
      <c r="DS10" s="850"/>
      <c r="DT10" s="850"/>
      <c r="DU10" s="850"/>
      <c r="DV10" s="850"/>
      <c r="DW10" s="850"/>
      <c r="DX10" s="850"/>
      <c r="DY10" s="850"/>
      <c r="DZ10" s="850"/>
      <c r="EA10" s="850"/>
      <c r="EB10" s="850"/>
      <c r="EC10" s="850"/>
      <c r="ED10" s="850"/>
      <c r="EE10" s="850"/>
      <c r="EF10" s="850"/>
      <c r="EG10" s="850"/>
      <c r="EH10" s="850"/>
      <c r="EI10" s="850"/>
      <c r="EJ10" s="850"/>
      <c r="EK10" s="850"/>
      <c r="EL10" s="850"/>
      <c r="EM10" s="850"/>
      <c r="EN10" s="850"/>
      <c r="EO10" s="850"/>
      <c r="EP10" s="850"/>
      <c r="EQ10" s="850"/>
      <c r="ER10" s="850"/>
      <c r="ES10" s="850"/>
      <c r="ET10" s="850"/>
      <c r="EU10" s="850"/>
      <c r="EV10" s="850"/>
      <c r="EW10" s="850"/>
      <c r="EX10" s="850"/>
      <c r="EY10" s="850"/>
      <c r="EZ10" s="850"/>
      <c r="FA10" s="850"/>
      <c r="FB10" s="850"/>
      <c r="FC10" s="850"/>
      <c r="FD10" s="850"/>
      <c r="FE10" s="850"/>
      <c r="FF10" s="850"/>
      <c r="FG10" s="850"/>
      <c r="FH10" s="850"/>
      <c r="FI10" s="850"/>
      <c r="FJ10" s="850"/>
      <c r="FK10" s="850"/>
      <c r="FL10" s="850"/>
      <c r="FM10" s="850"/>
      <c r="FN10" s="850"/>
      <c r="FO10" s="850"/>
      <c r="FP10" s="850"/>
      <c r="FQ10" s="850"/>
      <c r="FR10" s="850"/>
      <c r="FS10" s="850"/>
      <c r="FT10" s="850"/>
      <c r="FU10" s="850"/>
      <c r="FV10" s="850"/>
      <c r="FW10" s="850"/>
      <c r="FX10" s="850"/>
      <c r="FY10" s="850"/>
      <c r="FZ10" s="850"/>
      <c r="GA10" s="850"/>
      <c r="GB10" s="850"/>
      <c r="GC10" s="850"/>
      <c r="GD10" s="850"/>
      <c r="GE10" s="850"/>
      <c r="GF10" s="850"/>
      <c r="GG10" s="850"/>
      <c r="GH10" s="850"/>
      <c r="GI10" s="850"/>
      <c r="GJ10" s="850"/>
      <c r="GK10" s="850"/>
      <c r="GL10" s="850"/>
      <c r="GM10" s="850"/>
      <c r="GN10" s="850"/>
      <c r="GO10" s="850"/>
      <c r="GP10" s="850"/>
      <c r="GQ10" s="850"/>
      <c r="GR10" s="850"/>
      <c r="GS10" s="850"/>
      <c r="GT10" s="850"/>
      <c r="GU10" s="850"/>
      <c r="GV10" s="850"/>
      <c r="GW10" s="850"/>
      <c r="GX10" s="850"/>
      <c r="GY10" s="850"/>
      <c r="GZ10" s="850"/>
      <c r="HA10" s="850"/>
      <c r="HB10" s="850"/>
      <c r="HC10" s="850"/>
      <c r="HD10" s="850"/>
      <c r="HE10" s="850"/>
      <c r="HF10" s="850"/>
      <c r="HG10" s="850"/>
      <c r="HH10" s="850"/>
      <c r="HI10" s="850"/>
      <c r="HJ10" s="850"/>
      <c r="HK10" s="850"/>
      <c r="HL10" s="850"/>
      <c r="HM10" s="850"/>
      <c r="HN10" s="850"/>
      <c r="HO10" s="850"/>
      <c r="HP10" s="850"/>
      <c r="HQ10" s="850"/>
      <c r="HR10" s="850"/>
      <c r="HS10" s="850"/>
      <c r="HT10" s="850"/>
      <c r="HU10" s="850"/>
      <c r="HV10" s="850"/>
      <c r="HW10" s="850"/>
      <c r="HX10" s="850"/>
      <c r="HY10" s="850"/>
      <c r="HZ10" s="850"/>
      <c r="IA10" s="850"/>
      <c r="IB10" s="850"/>
      <c r="IC10" s="850"/>
      <c r="ID10" s="850"/>
      <c r="IE10" s="850"/>
      <c r="IF10" s="850"/>
      <c r="IG10" s="850"/>
      <c r="IH10" s="850"/>
      <c r="II10" s="850"/>
      <c r="IJ10" s="850"/>
      <c r="IK10" s="850"/>
      <c r="IL10" s="850"/>
      <c r="IM10" s="850"/>
      <c r="IN10" s="850"/>
      <c r="IO10" s="850"/>
      <c r="IP10" s="850"/>
      <c r="IQ10" s="850"/>
      <c r="IR10" s="850"/>
      <c r="IS10" s="850"/>
      <c r="IT10" s="850"/>
    </row>
    <row r="11" spans="1:254" ht="15">
      <c r="A11" s="850"/>
      <c r="B11" s="850"/>
      <c r="C11" s="1981" t="s">
        <v>341</v>
      </c>
      <c r="D11" s="1981" t="s">
        <v>678</v>
      </c>
      <c r="E11" s="1981" t="s">
        <v>343</v>
      </c>
      <c r="F11" s="1981" t="s">
        <v>129</v>
      </c>
      <c r="G11" s="868"/>
      <c r="H11" s="932"/>
      <c r="I11" s="932"/>
      <c r="J11" s="932"/>
      <c r="K11" s="850"/>
      <c r="L11" s="850"/>
      <c r="M11" s="850"/>
      <c r="N11" s="850"/>
      <c r="O11" s="850"/>
      <c r="P11" s="850"/>
      <c r="Q11" s="850"/>
      <c r="R11" s="850"/>
      <c r="S11" s="850"/>
      <c r="T11" s="850"/>
      <c r="U11" s="850"/>
      <c r="V11" s="850"/>
      <c r="W11" s="850"/>
      <c r="X11" s="850"/>
      <c r="Y11" s="850"/>
      <c r="Z11" s="850"/>
      <c r="AA11" s="850"/>
      <c r="AB11" s="850"/>
      <c r="AC11" s="850"/>
      <c r="AD11" s="850"/>
      <c r="AE11" s="850"/>
      <c r="AF11" s="850"/>
      <c r="AG11" s="850"/>
      <c r="AH11" s="850"/>
      <c r="AI11" s="850"/>
      <c r="AJ11" s="850"/>
      <c r="AK11" s="850"/>
      <c r="AL11" s="850"/>
      <c r="AM11" s="850"/>
      <c r="AN11" s="850"/>
      <c r="AO11" s="850"/>
      <c r="AP11" s="850"/>
      <c r="AQ11" s="850"/>
      <c r="AR11" s="850"/>
      <c r="AS11" s="850"/>
      <c r="AT11" s="850"/>
      <c r="AU11" s="850"/>
      <c r="AV11" s="850"/>
      <c r="AW11" s="850"/>
      <c r="AX11" s="850"/>
      <c r="AY11" s="850"/>
      <c r="AZ11" s="850"/>
      <c r="BA11" s="850"/>
      <c r="BB11" s="850"/>
      <c r="BC11" s="850"/>
      <c r="BD11" s="850"/>
      <c r="BE11" s="850"/>
      <c r="BF11" s="850"/>
      <c r="BG11" s="850"/>
      <c r="BH11" s="850"/>
      <c r="BI11" s="850"/>
      <c r="BJ11" s="850"/>
      <c r="BK11" s="850"/>
      <c r="BL11" s="850"/>
      <c r="BM11" s="850"/>
      <c r="BN11" s="850"/>
      <c r="BO11" s="850"/>
      <c r="BP11" s="850"/>
      <c r="BQ11" s="850"/>
      <c r="BR11" s="850"/>
      <c r="BS11" s="850"/>
      <c r="BT11" s="850"/>
      <c r="BU11" s="850"/>
      <c r="BV11" s="850"/>
      <c r="BW11" s="850"/>
      <c r="BX11" s="850"/>
      <c r="BY11" s="850"/>
      <c r="BZ11" s="850"/>
      <c r="CA11" s="850"/>
      <c r="CB11" s="850"/>
      <c r="CC11" s="850"/>
      <c r="CD11" s="850"/>
      <c r="CE11" s="850"/>
      <c r="CF11" s="850"/>
      <c r="CG11" s="850"/>
      <c r="CH11" s="850"/>
      <c r="CI11" s="850"/>
      <c r="CJ11" s="850"/>
      <c r="CK11" s="850"/>
      <c r="CL11" s="850"/>
      <c r="CM11" s="850"/>
      <c r="CN11" s="850"/>
      <c r="CO11" s="850"/>
      <c r="CP11" s="850"/>
      <c r="CQ11" s="850"/>
      <c r="CR11" s="850"/>
      <c r="CS11" s="850"/>
      <c r="CT11" s="850"/>
      <c r="CU11" s="850"/>
      <c r="CV11" s="850"/>
      <c r="CW11" s="850"/>
      <c r="CX11" s="850"/>
      <c r="CY11" s="850"/>
      <c r="CZ11" s="850"/>
      <c r="DA11" s="850"/>
      <c r="DB11" s="850"/>
      <c r="DC11" s="850"/>
      <c r="DD11" s="850"/>
      <c r="DE11" s="850"/>
      <c r="DF11" s="850"/>
      <c r="DG11" s="850"/>
      <c r="DH11" s="850"/>
      <c r="DI11" s="850"/>
      <c r="DJ11" s="850"/>
      <c r="DK11" s="850"/>
      <c r="DL11" s="850"/>
      <c r="DM11" s="850"/>
      <c r="DN11" s="850"/>
      <c r="DO11" s="850"/>
      <c r="DP11" s="850"/>
      <c r="DQ11" s="850"/>
      <c r="DR11" s="850"/>
      <c r="DS11" s="850"/>
      <c r="DT11" s="850"/>
      <c r="DU11" s="850"/>
      <c r="DV11" s="850"/>
      <c r="DW11" s="850"/>
      <c r="DX11" s="850"/>
      <c r="DY11" s="850"/>
      <c r="DZ11" s="850"/>
      <c r="EA11" s="850"/>
      <c r="EB11" s="850"/>
      <c r="EC11" s="850"/>
      <c r="ED11" s="850"/>
      <c r="EE11" s="850"/>
      <c r="EF11" s="850"/>
      <c r="EG11" s="850"/>
      <c r="EH11" s="850"/>
      <c r="EI11" s="850"/>
      <c r="EJ11" s="850"/>
      <c r="EK11" s="850"/>
      <c r="EL11" s="850"/>
      <c r="EM11" s="850"/>
      <c r="EN11" s="850"/>
      <c r="EO11" s="850"/>
      <c r="EP11" s="850"/>
      <c r="EQ11" s="850"/>
      <c r="ER11" s="850"/>
      <c r="ES11" s="850"/>
      <c r="ET11" s="850"/>
      <c r="EU11" s="850"/>
      <c r="EV11" s="850"/>
      <c r="EW11" s="850"/>
      <c r="EX11" s="850"/>
      <c r="EY11" s="850"/>
      <c r="EZ11" s="850"/>
      <c r="FA11" s="850"/>
      <c r="FB11" s="850"/>
      <c r="FC11" s="850"/>
      <c r="FD11" s="850"/>
      <c r="FE11" s="850"/>
      <c r="FF11" s="850"/>
      <c r="FG11" s="850"/>
      <c r="FH11" s="850"/>
      <c r="FI11" s="850"/>
      <c r="FJ11" s="850"/>
      <c r="FK11" s="850"/>
      <c r="FL11" s="850"/>
      <c r="FM11" s="850"/>
      <c r="FN11" s="850"/>
      <c r="FO11" s="850"/>
      <c r="FP11" s="850"/>
      <c r="FQ11" s="850"/>
      <c r="FR11" s="850"/>
      <c r="FS11" s="850"/>
      <c r="FT11" s="850"/>
      <c r="FU11" s="850"/>
      <c r="FV11" s="850"/>
      <c r="FW11" s="850"/>
      <c r="FX11" s="850"/>
      <c r="FY11" s="850"/>
      <c r="FZ11" s="850"/>
      <c r="GA11" s="850"/>
      <c r="GB11" s="850"/>
      <c r="GC11" s="850"/>
      <c r="GD11" s="850"/>
      <c r="GE11" s="850"/>
      <c r="GF11" s="850"/>
      <c r="GG11" s="850"/>
      <c r="GH11" s="850"/>
      <c r="GI11" s="850"/>
      <c r="GJ11" s="850"/>
      <c r="GK11" s="850"/>
      <c r="GL11" s="850"/>
      <c r="GM11" s="850"/>
      <c r="GN11" s="850"/>
      <c r="GO11" s="850"/>
      <c r="GP11" s="850"/>
      <c r="GQ11" s="850"/>
      <c r="GR11" s="850"/>
      <c r="GS11" s="850"/>
      <c r="GT11" s="850"/>
      <c r="GU11" s="850"/>
      <c r="GV11" s="850"/>
      <c r="GW11" s="850"/>
      <c r="GX11" s="850"/>
      <c r="GY11" s="850"/>
      <c r="GZ11" s="850"/>
      <c r="HA11" s="850"/>
      <c r="HB11" s="850"/>
      <c r="HC11" s="850"/>
      <c r="HD11" s="850"/>
      <c r="HE11" s="850"/>
      <c r="HF11" s="850"/>
      <c r="HG11" s="850"/>
      <c r="HH11" s="850"/>
      <c r="HI11" s="850"/>
      <c r="HJ11" s="850"/>
      <c r="HK11" s="850"/>
      <c r="HL11" s="850"/>
      <c r="HM11" s="850"/>
      <c r="HN11" s="850"/>
      <c r="HO11" s="850"/>
      <c r="HP11" s="850"/>
      <c r="HQ11" s="850"/>
      <c r="HR11" s="850"/>
      <c r="HS11" s="850"/>
      <c r="HT11" s="850"/>
      <c r="HU11" s="850"/>
      <c r="HV11" s="850"/>
      <c r="HW11" s="850"/>
      <c r="HX11" s="850"/>
      <c r="HY11" s="850"/>
      <c r="HZ11" s="850"/>
      <c r="IA11" s="850"/>
      <c r="IB11" s="850"/>
      <c r="IC11" s="850"/>
      <c r="ID11" s="850"/>
      <c r="IE11" s="850"/>
      <c r="IF11" s="850"/>
      <c r="IG11" s="850"/>
      <c r="IH11" s="850"/>
      <c r="II11" s="850"/>
      <c r="IJ11" s="850"/>
      <c r="IK11" s="850"/>
      <c r="IL11" s="850"/>
      <c r="IM11" s="850"/>
      <c r="IN11" s="850"/>
      <c r="IO11" s="850"/>
      <c r="IP11" s="850"/>
      <c r="IQ11" s="850"/>
      <c r="IR11" s="850"/>
      <c r="IS11" s="850"/>
      <c r="IT11" s="850"/>
    </row>
    <row r="12" spans="1:254" ht="15">
      <c r="A12" s="850"/>
      <c r="B12" s="850"/>
      <c r="C12" s="1982"/>
      <c r="D12" s="1984"/>
      <c r="E12" s="1984"/>
      <c r="F12" s="1990"/>
      <c r="G12" s="868"/>
      <c r="H12" s="932"/>
      <c r="I12" s="1464"/>
      <c r="J12" s="932"/>
      <c r="K12" s="850"/>
      <c r="L12" s="850"/>
      <c r="M12" s="850"/>
      <c r="N12" s="850"/>
      <c r="O12" s="850"/>
      <c r="P12" s="850"/>
      <c r="Q12" s="850"/>
      <c r="R12" s="850"/>
      <c r="S12" s="850"/>
      <c r="T12" s="850"/>
      <c r="U12" s="850"/>
      <c r="V12" s="850"/>
      <c r="W12" s="850"/>
      <c r="X12" s="850"/>
      <c r="Y12" s="850"/>
      <c r="Z12" s="850"/>
      <c r="AA12" s="850"/>
      <c r="AB12" s="850"/>
      <c r="AC12" s="850"/>
      <c r="AD12" s="850"/>
      <c r="AE12" s="850"/>
      <c r="AF12" s="850"/>
      <c r="AG12" s="850"/>
      <c r="AH12" s="850"/>
      <c r="AI12" s="850"/>
      <c r="AJ12" s="850"/>
      <c r="AK12" s="850"/>
      <c r="AL12" s="850"/>
      <c r="AM12" s="850"/>
      <c r="AN12" s="850"/>
      <c r="AO12" s="850"/>
      <c r="AP12" s="850"/>
      <c r="AQ12" s="850"/>
      <c r="AR12" s="850"/>
      <c r="AS12" s="850"/>
      <c r="AT12" s="850"/>
      <c r="AU12" s="850"/>
      <c r="AV12" s="850"/>
      <c r="AW12" s="850"/>
      <c r="AX12" s="850"/>
      <c r="AY12" s="850"/>
      <c r="AZ12" s="850"/>
      <c r="BA12" s="850"/>
      <c r="BB12" s="850"/>
      <c r="BC12" s="850"/>
      <c r="BD12" s="850"/>
      <c r="BE12" s="850"/>
      <c r="BF12" s="850"/>
      <c r="BG12" s="850"/>
      <c r="BH12" s="850"/>
      <c r="BI12" s="850"/>
      <c r="BJ12" s="850"/>
      <c r="BK12" s="850"/>
      <c r="BL12" s="850"/>
      <c r="BM12" s="850"/>
      <c r="BN12" s="850"/>
      <c r="BO12" s="850"/>
      <c r="BP12" s="850"/>
      <c r="BQ12" s="850"/>
      <c r="BR12" s="850"/>
      <c r="BS12" s="850"/>
      <c r="BT12" s="850"/>
      <c r="BU12" s="850"/>
      <c r="BV12" s="850"/>
      <c r="BW12" s="850"/>
      <c r="BX12" s="850"/>
      <c r="BY12" s="850"/>
      <c r="BZ12" s="850"/>
      <c r="CA12" s="850"/>
      <c r="CB12" s="850"/>
      <c r="CC12" s="850"/>
      <c r="CD12" s="850"/>
      <c r="CE12" s="850"/>
      <c r="CF12" s="850"/>
      <c r="CG12" s="850"/>
      <c r="CH12" s="850"/>
      <c r="CI12" s="850"/>
      <c r="CJ12" s="850"/>
      <c r="CK12" s="850"/>
      <c r="CL12" s="850"/>
      <c r="CM12" s="850"/>
      <c r="CN12" s="850"/>
      <c r="CO12" s="850"/>
      <c r="CP12" s="850"/>
      <c r="CQ12" s="850"/>
      <c r="CR12" s="850"/>
      <c r="CS12" s="850"/>
      <c r="CT12" s="850"/>
      <c r="CU12" s="850"/>
      <c r="CV12" s="850"/>
      <c r="CW12" s="850"/>
      <c r="CX12" s="850"/>
      <c r="CY12" s="850"/>
      <c r="CZ12" s="850"/>
      <c r="DA12" s="850"/>
      <c r="DB12" s="850"/>
      <c r="DC12" s="850"/>
      <c r="DD12" s="850"/>
      <c r="DE12" s="850"/>
      <c r="DF12" s="850"/>
      <c r="DG12" s="850"/>
      <c r="DH12" s="850"/>
      <c r="DI12" s="850"/>
      <c r="DJ12" s="850"/>
      <c r="DK12" s="850"/>
      <c r="DL12" s="850"/>
      <c r="DM12" s="850"/>
      <c r="DN12" s="850"/>
      <c r="DO12" s="850"/>
      <c r="DP12" s="850"/>
      <c r="DQ12" s="850"/>
      <c r="DR12" s="850"/>
      <c r="DS12" s="850"/>
      <c r="DT12" s="850"/>
      <c r="DU12" s="850"/>
      <c r="DV12" s="850"/>
      <c r="DW12" s="850"/>
      <c r="DX12" s="850"/>
      <c r="DY12" s="850"/>
      <c r="DZ12" s="850"/>
      <c r="EA12" s="850"/>
      <c r="EB12" s="850"/>
      <c r="EC12" s="850"/>
      <c r="ED12" s="850"/>
      <c r="EE12" s="850"/>
      <c r="EF12" s="850"/>
      <c r="EG12" s="850"/>
      <c r="EH12" s="850"/>
      <c r="EI12" s="850"/>
      <c r="EJ12" s="850"/>
      <c r="EK12" s="850"/>
      <c r="EL12" s="850"/>
      <c r="EM12" s="850"/>
      <c r="EN12" s="850"/>
      <c r="EO12" s="850"/>
      <c r="EP12" s="850"/>
      <c r="EQ12" s="850"/>
      <c r="ER12" s="850"/>
      <c r="ES12" s="850"/>
      <c r="ET12" s="850"/>
      <c r="EU12" s="850"/>
      <c r="EV12" s="850"/>
      <c r="EW12" s="850"/>
      <c r="EX12" s="850"/>
      <c r="EY12" s="850"/>
      <c r="EZ12" s="850"/>
      <c r="FA12" s="850"/>
      <c r="FB12" s="850"/>
      <c r="FC12" s="850"/>
      <c r="FD12" s="850"/>
      <c r="FE12" s="850"/>
      <c r="FF12" s="850"/>
      <c r="FG12" s="850"/>
      <c r="FH12" s="850"/>
      <c r="FI12" s="850"/>
      <c r="FJ12" s="850"/>
      <c r="FK12" s="850"/>
      <c r="FL12" s="850"/>
      <c r="FM12" s="850"/>
      <c r="FN12" s="850"/>
      <c r="FO12" s="850"/>
      <c r="FP12" s="850"/>
      <c r="FQ12" s="850"/>
      <c r="FR12" s="850"/>
      <c r="FS12" s="850"/>
      <c r="FT12" s="850"/>
      <c r="FU12" s="850"/>
      <c r="FV12" s="850"/>
      <c r="FW12" s="850"/>
      <c r="FX12" s="850"/>
      <c r="FY12" s="850"/>
      <c r="FZ12" s="850"/>
      <c r="GA12" s="850"/>
      <c r="GB12" s="850"/>
      <c r="GC12" s="850"/>
      <c r="GD12" s="850"/>
      <c r="GE12" s="850"/>
      <c r="GF12" s="850"/>
      <c r="GG12" s="850"/>
      <c r="GH12" s="850"/>
      <c r="GI12" s="850"/>
      <c r="GJ12" s="850"/>
      <c r="GK12" s="850"/>
      <c r="GL12" s="850"/>
      <c r="GM12" s="850"/>
      <c r="GN12" s="850"/>
      <c r="GO12" s="850"/>
      <c r="GP12" s="850"/>
      <c r="GQ12" s="850"/>
      <c r="GR12" s="850"/>
      <c r="GS12" s="850"/>
      <c r="GT12" s="850"/>
      <c r="GU12" s="850"/>
      <c r="GV12" s="850"/>
      <c r="GW12" s="850"/>
      <c r="GX12" s="850"/>
      <c r="GY12" s="850"/>
      <c r="GZ12" s="850"/>
      <c r="HA12" s="850"/>
      <c r="HB12" s="850"/>
      <c r="HC12" s="850"/>
      <c r="HD12" s="850"/>
      <c r="HE12" s="850"/>
      <c r="HF12" s="850"/>
      <c r="HG12" s="850"/>
      <c r="HH12" s="850"/>
      <c r="HI12" s="850"/>
      <c r="HJ12" s="850"/>
      <c r="HK12" s="850"/>
      <c r="HL12" s="850"/>
      <c r="HM12" s="850"/>
      <c r="HN12" s="850"/>
      <c r="HO12" s="850"/>
      <c r="HP12" s="850"/>
      <c r="HQ12" s="850"/>
      <c r="HR12" s="850"/>
      <c r="HS12" s="850"/>
      <c r="HT12" s="850"/>
      <c r="HU12" s="850"/>
      <c r="HV12" s="850"/>
      <c r="HW12" s="850"/>
      <c r="HX12" s="850"/>
      <c r="HY12" s="850"/>
      <c r="HZ12" s="850"/>
      <c r="IA12" s="850"/>
      <c r="IB12" s="850"/>
      <c r="IC12" s="850"/>
      <c r="ID12" s="850"/>
      <c r="IE12" s="850"/>
      <c r="IF12" s="850"/>
      <c r="IG12" s="850"/>
      <c r="IH12" s="850"/>
      <c r="II12" s="850"/>
      <c r="IJ12" s="850"/>
      <c r="IK12" s="850"/>
      <c r="IL12" s="850"/>
      <c r="IM12" s="850"/>
      <c r="IN12" s="850"/>
      <c r="IO12" s="850"/>
      <c r="IP12" s="850"/>
      <c r="IQ12" s="850"/>
      <c r="IR12" s="850"/>
      <c r="IS12" s="850"/>
      <c r="IT12" s="850"/>
    </row>
    <row r="13" spans="1:254" ht="75" customHeight="1">
      <c r="A13" s="906"/>
      <c r="B13" s="906"/>
      <c r="C13" s="1983"/>
      <c r="D13" s="1985"/>
      <c r="E13" s="1985"/>
      <c r="F13" s="1991"/>
      <c r="G13" s="868"/>
      <c r="H13" s="932"/>
      <c r="I13" s="932"/>
      <c r="J13" s="932"/>
      <c r="K13" s="850"/>
      <c r="L13" s="850"/>
      <c r="M13" s="850"/>
      <c r="N13" s="850"/>
      <c r="O13" s="850"/>
      <c r="P13" s="850"/>
      <c r="Q13" s="850"/>
      <c r="R13" s="850"/>
      <c r="S13" s="850"/>
      <c r="T13" s="850"/>
      <c r="U13" s="850"/>
      <c r="V13" s="850"/>
      <c r="W13" s="850"/>
      <c r="X13" s="850"/>
      <c r="Y13" s="850"/>
      <c r="Z13" s="850"/>
      <c r="AA13" s="850"/>
      <c r="AB13" s="850"/>
      <c r="AC13" s="850"/>
      <c r="AD13" s="850"/>
      <c r="AE13" s="850"/>
      <c r="AF13" s="850"/>
      <c r="AG13" s="850"/>
      <c r="AH13" s="850"/>
      <c r="AI13" s="850"/>
      <c r="AJ13" s="850"/>
      <c r="AK13" s="850"/>
      <c r="AL13" s="850"/>
      <c r="AM13" s="850"/>
      <c r="AN13" s="850"/>
      <c r="AO13" s="850"/>
      <c r="AP13" s="850"/>
      <c r="AQ13" s="850"/>
      <c r="AR13" s="850"/>
      <c r="AS13" s="850"/>
      <c r="AT13" s="850"/>
      <c r="AU13" s="850"/>
      <c r="AV13" s="850"/>
      <c r="AW13" s="850"/>
      <c r="AX13" s="850"/>
      <c r="AY13" s="850"/>
      <c r="AZ13" s="850"/>
      <c r="BA13" s="850"/>
      <c r="BB13" s="850"/>
      <c r="BC13" s="850"/>
      <c r="BD13" s="850"/>
      <c r="BE13" s="850"/>
      <c r="BF13" s="850"/>
      <c r="BG13" s="850"/>
      <c r="BH13" s="850"/>
      <c r="BI13" s="850"/>
      <c r="BJ13" s="850"/>
      <c r="BK13" s="850"/>
      <c r="BL13" s="850"/>
      <c r="BM13" s="850"/>
      <c r="BN13" s="850"/>
      <c r="BO13" s="850"/>
      <c r="BP13" s="850"/>
      <c r="BQ13" s="850"/>
      <c r="BR13" s="850"/>
      <c r="BS13" s="850"/>
      <c r="BT13" s="850"/>
      <c r="BU13" s="850"/>
      <c r="BV13" s="850"/>
      <c r="BW13" s="850"/>
      <c r="BX13" s="850"/>
      <c r="BY13" s="850"/>
      <c r="BZ13" s="850"/>
      <c r="CA13" s="850"/>
      <c r="CB13" s="850"/>
      <c r="CC13" s="850"/>
      <c r="CD13" s="850"/>
      <c r="CE13" s="850"/>
      <c r="CF13" s="850"/>
      <c r="CG13" s="850"/>
      <c r="CH13" s="850"/>
      <c r="CI13" s="850"/>
      <c r="CJ13" s="850"/>
      <c r="CK13" s="850"/>
      <c r="CL13" s="850"/>
      <c r="CM13" s="850"/>
      <c r="CN13" s="850"/>
      <c r="CO13" s="850"/>
      <c r="CP13" s="850"/>
      <c r="CQ13" s="850"/>
      <c r="CR13" s="850"/>
      <c r="CS13" s="850"/>
      <c r="CT13" s="850"/>
      <c r="CU13" s="850"/>
      <c r="CV13" s="850"/>
      <c r="CW13" s="850"/>
      <c r="CX13" s="850"/>
      <c r="CY13" s="850"/>
      <c r="CZ13" s="850"/>
      <c r="DA13" s="850"/>
      <c r="DB13" s="850"/>
      <c r="DC13" s="850"/>
      <c r="DD13" s="850"/>
      <c r="DE13" s="850"/>
      <c r="DF13" s="850"/>
      <c r="DG13" s="850"/>
      <c r="DH13" s="850"/>
      <c r="DI13" s="850"/>
      <c r="DJ13" s="850"/>
      <c r="DK13" s="850"/>
      <c r="DL13" s="850"/>
      <c r="DM13" s="850"/>
      <c r="DN13" s="850"/>
      <c r="DO13" s="850"/>
      <c r="DP13" s="850"/>
      <c r="DQ13" s="850"/>
      <c r="DR13" s="850"/>
      <c r="DS13" s="850"/>
      <c r="DT13" s="850"/>
      <c r="DU13" s="850"/>
      <c r="DV13" s="850"/>
      <c r="DW13" s="850"/>
      <c r="DX13" s="850"/>
      <c r="DY13" s="850"/>
      <c r="DZ13" s="850"/>
      <c r="EA13" s="850"/>
      <c r="EB13" s="850"/>
      <c r="EC13" s="850"/>
      <c r="ED13" s="850"/>
      <c r="EE13" s="850"/>
      <c r="EF13" s="850"/>
      <c r="EG13" s="850"/>
      <c r="EH13" s="850"/>
      <c r="EI13" s="850"/>
      <c r="EJ13" s="850"/>
      <c r="EK13" s="850"/>
      <c r="EL13" s="850"/>
      <c r="EM13" s="850"/>
      <c r="EN13" s="850"/>
      <c r="EO13" s="850"/>
      <c r="EP13" s="850"/>
      <c r="EQ13" s="850"/>
      <c r="ER13" s="850"/>
      <c r="ES13" s="850"/>
      <c r="ET13" s="850"/>
      <c r="EU13" s="850"/>
      <c r="EV13" s="850"/>
      <c r="EW13" s="850"/>
      <c r="EX13" s="850"/>
      <c r="EY13" s="850"/>
      <c r="EZ13" s="850"/>
      <c r="FA13" s="850"/>
      <c r="FB13" s="850"/>
      <c r="FC13" s="850"/>
      <c r="FD13" s="850"/>
      <c r="FE13" s="850"/>
      <c r="FF13" s="850"/>
      <c r="FG13" s="850"/>
      <c r="FH13" s="850"/>
      <c r="FI13" s="850"/>
      <c r="FJ13" s="850"/>
      <c r="FK13" s="850"/>
      <c r="FL13" s="850"/>
      <c r="FM13" s="850"/>
      <c r="FN13" s="850"/>
      <c r="FO13" s="850"/>
      <c r="FP13" s="850"/>
      <c r="FQ13" s="850"/>
      <c r="FR13" s="850"/>
      <c r="FS13" s="850"/>
      <c r="FT13" s="850"/>
      <c r="FU13" s="850"/>
      <c r="FV13" s="850"/>
      <c r="FW13" s="850"/>
      <c r="FX13" s="850"/>
      <c r="FY13" s="850"/>
      <c r="FZ13" s="850"/>
      <c r="GA13" s="850"/>
      <c r="GB13" s="850"/>
      <c r="GC13" s="850"/>
      <c r="GD13" s="850"/>
      <c r="GE13" s="850"/>
      <c r="GF13" s="850"/>
      <c r="GG13" s="850"/>
      <c r="GH13" s="850"/>
      <c r="GI13" s="850"/>
      <c r="GJ13" s="850"/>
      <c r="GK13" s="850"/>
      <c r="GL13" s="850"/>
      <c r="GM13" s="850"/>
      <c r="GN13" s="850"/>
      <c r="GO13" s="850"/>
      <c r="GP13" s="850"/>
      <c r="GQ13" s="850"/>
      <c r="GR13" s="850"/>
      <c r="GS13" s="850"/>
      <c r="GT13" s="850"/>
      <c r="GU13" s="850"/>
      <c r="GV13" s="850"/>
      <c r="GW13" s="850"/>
      <c r="GX13" s="850"/>
      <c r="GY13" s="850"/>
      <c r="GZ13" s="850"/>
      <c r="HA13" s="850"/>
      <c r="HB13" s="850"/>
      <c r="HC13" s="850"/>
      <c r="HD13" s="850"/>
      <c r="HE13" s="850"/>
      <c r="HF13" s="850"/>
      <c r="HG13" s="850"/>
      <c r="HH13" s="850"/>
      <c r="HI13" s="850"/>
      <c r="HJ13" s="850"/>
      <c r="HK13" s="850"/>
      <c r="HL13" s="850"/>
      <c r="HM13" s="850"/>
      <c r="HN13" s="850"/>
      <c r="HO13" s="850"/>
      <c r="HP13" s="850"/>
      <c r="HQ13" s="850"/>
      <c r="HR13" s="850"/>
      <c r="HS13" s="850"/>
      <c r="HT13" s="850"/>
      <c r="HU13" s="850"/>
      <c r="HV13" s="850"/>
      <c r="HW13" s="850"/>
      <c r="HX13" s="850"/>
      <c r="HY13" s="850"/>
      <c r="HZ13" s="850"/>
      <c r="IA13" s="850"/>
      <c r="IB13" s="850"/>
      <c r="IC13" s="850"/>
      <c r="ID13" s="850"/>
      <c r="IE13" s="850"/>
      <c r="IF13" s="850"/>
      <c r="IG13" s="850"/>
      <c r="IH13" s="850"/>
      <c r="II13" s="850"/>
      <c r="IJ13" s="850"/>
      <c r="IK13" s="850"/>
      <c r="IL13" s="850"/>
      <c r="IM13" s="850"/>
      <c r="IN13" s="850"/>
      <c r="IO13" s="850"/>
      <c r="IP13" s="850"/>
      <c r="IQ13" s="850"/>
      <c r="IR13" s="850"/>
      <c r="IS13" s="850"/>
      <c r="IT13" s="850"/>
    </row>
    <row r="14" spans="1:254" ht="23.25">
      <c r="A14" s="1465" t="s">
        <v>915</v>
      </c>
      <c r="B14" s="906"/>
      <c r="C14" s="1466"/>
      <c r="D14" s="1466"/>
      <c r="E14" s="1466"/>
      <c r="F14" s="1467"/>
      <c r="G14" s="868"/>
      <c r="H14" s="932"/>
      <c r="I14" s="932"/>
      <c r="J14" s="932"/>
      <c r="K14" s="850"/>
      <c r="L14" s="850"/>
      <c r="M14" s="850"/>
      <c r="N14" s="850"/>
      <c r="O14" s="850"/>
      <c r="P14" s="850"/>
      <c r="Q14" s="850"/>
      <c r="R14" s="850"/>
      <c r="S14" s="850"/>
      <c r="T14" s="850"/>
      <c r="U14" s="850"/>
      <c r="V14" s="850"/>
      <c r="W14" s="850"/>
      <c r="X14" s="850"/>
      <c r="Y14" s="850"/>
      <c r="Z14" s="850"/>
      <c r="AA14" s="850"/>
      <c r="AB14" s="850"/>
      <c r="AC14" s="850"/>
      <c r="AD14" s="850"/>
      <c r="AE14" s="850"/>
      <c r="AF14" s="850"/>
      <c r="AG14" s="850"/>
      <c r="AH14" s="850"/>
      <c r="AI14" s="850"/>
      <c r="AJ14" s="850"/>
      <c r="AK14" s="850"/>
      <c r="AL14" s="850"/>
      <c r="AM14" s="850"/>
      <c r="AN14" s="850"/>
      <c r="AO14" s="850"/>
      <c r="AP14" s="850"/>
      <c r="AQ14" s="850"/>
      <c r="AR14" s="850"/>
      <c r="AS14" s="850"/>
      <c r="AT14" s="850"/>
      <c r="AU14" s="850"/>
      <c r="AV14" s="850"/>
      <c r="AW14" s="850"/>
      <c r="AX14" s="850"/>
      <c r="AY14" s="850"/>
      <c r="AZ14" s="850"/>
      <c r="BA14" s="850"/>
      <c r="BB14" s="850"/>
      <c r="BC14" s="850"/>
      <c r="BD14" s="850"/>
      <c r="BE14" s="850"/>
      <c r="BF14" s="850"/>
      <c r="BG14" s="850"/>
      <c r="BH14" s="850"/>
      <c r="BI14" s="850"/>
      <c r="BJ14" s="850"/>
      <c r="BK14" s="850"/>
      <c r="BL14" s="850"/>
      <c r="BM14" s="850"/>
      <c r="BN14" s="850"/>
      <c r="BO14" s="850"/>
      <c r="BP14" s="850"/>
      <c r="BQ14" s="850"/>
      <c r="BR14" s="850"/>
      <c r="BS14" s="850"/>
      <c r="BT14" s="850"/>
      <c r="BU14" s="850"/>
      <c r="BV14" s="850"/>
      <c r="BW14" s="850"/>
      <c r="BX14" s="850"/>
      <c r="BY14" s="850"/>
      <c r="BZ14" s="850"/>
      <c r="CA14" s="850"/>
      <c r="CB14" s="850"/>
      <c r="CC14" s="850"/>
      <c r="CD14" s="850"/>
      <c r="CE14" s="850"/>
      <c r="CF14" s="850"/>
      <c r="CG14" s="850"/>
      <c r="CH14" s="850"/>
      <c r="CI14" s="850"/>
      <c r="CJ14" s="850"/>
      <c r="CK14" s="850"/>
      <c r="CL14" s="850"/>
      <c r="CM14" s="850"/>
      <c r="CN14" s="850"/>
      <c r="CO14" s="850"/>
      <c r="CP14" s="850"/>
      <c r="CQ14" s="850"/>
      <c r="CR14" s="850"/>
      <c r="CS14" s="850"/>
      <c r="CT14" s="850"/>
      <c r="CU14" s="850"/>
      <c r="CV14" s="850"/>
      <c r="CW14" s="850"/>
      <c r="CX14" s="850"/>
      <c r="CY14" s="850"/>
      <c r="CZ14" s="850"/>
      <c r="DA14" s="850"/>
      <c r="DB14" s="850"/>
      <c r="DC14" s="850"/>
      <c r="DD14" s="850"/>
      <c r="DE14" s="850"/>
      <c r="DF14" s="850"/>
      <c r="DG14" s="850"/>
      <c r="DH14" s="850"/>
      <c r="DI14" s="850"/>
      <c r="DJ14" s="850"/>
      <c r="DK14" s="850"/>
      <c r="DL14" s="850"/>
      <c r="DM14" s="850"/>
      <c r="DN14" s="850"/>
      <c r="DO14" s="850"/>
      <c r="DP14" s="850"/>
      <c r="DQ14" s="850"/>
      <c r="DR14" s="850"/>
      <c r="DS14" s="850"/>
      <c r="DT14" s="850"/>
      <c r="DU14" s="850"/>
      <c r="DV14" s="850"/>
      <c r="DW14" s="850"/>
      <c r="DX14" s="850"/>
      <c r="DY14" s="850"/>
      <c r="DZ14" s="850"/>
      <c r="EA14" s="850"/>
      <c r="EB14" s="850"/>
      <c r="EC14" s="850"/>
      <c r="ED14" s="850"/>
      <c r="EE14" s="850"/>
      <c r="EF14" s="850"/>
      <c r="EG14" s="850"/>
      <c r="EH14" s="850"/>
      <c r="EI14" s="850"/>
      <c r="EJ14" s="850"/>
      <c r="EK14" s="850"/>
      <c r="EL14" s="850"/>
      <c r="EM14" s="850"/>
      <c r="EN14" s="850"/>
      <c r="EO14" s="850"/>
      <c r="EP14" s="850"/>
      <c r="EQ14" s="850"/>
      <c r="ER14" s="850"/>
      <c r="ES14" s="850"/>
      <c r="ET14" s="850"/>
      <c r="EU14" s="850"/>
      <c r="EV14" s="850"/>
      <c r="EW14" s="850"/>
      <c r="EX14" s="850"/>
      <c r="EY14" s="850"/>
      <c r="EZ14" s="850"/>
      <c r="FA14" s="850"/>
      <c r="FB14" s="850"/>
      <c r="FC14" s="850"/>
      <c r="FD14" s="850"/>
      <c r="FE14" s="850"/>
      <c r="FF14" s="850"/>
      <c r="FG14" s="850"/>
      <c r="FH14" s="850"/>
      <c r="FI14" s="850"/>
      <c r="FJ14" s="850"/>
      <c r="FK14" s="850"/>
      <c r="FL14" s="850"/>
      <c r="FM14" s="850"/>
      <c r="FN14" s="850"/>
      <c r="FO14" s="850"/>
      <c r="FP14" s="850"/>
      <c r="FQ14" s="850"/>
      <c r="FR14" s="850"/>
      <c r="FS14" s="850"/>
      <c r="FT14" s="850"/>
      <c r="FU14" s="850"/>
      <c r="FV14" s="850"/>
      <c r="FW14" s="850"/>
      <c r="FX14" s="850"/>
      <c r="FY14" s="850"/>
      <c r="FZ14" s="850"/>
      <c r="GA14" s="850"/>
      <c r="GB14" s="850"/>
      <c r="GC14" s="850"/>
      <c r="GD14" s="850"/>
      <c r="GE14" s="850"/>
      <c r="GF14" s="850"/>
      <c r="GG14" s="850"/>
      <c r="GH14" s="850"/>
      <c r="GI14" s="850"/>
      <c r="GJ14" s="850"/>
      <c r="GK14" s="850"/>
      <c r="GL14" s="850"/>
      <c r="GM14" s="850"/>
      <c r="GN14" s="850"/>
      <c r="GO14" s="850"/>
      <c r="GP14" s="850"/>
      <c r="GQ14" s="850"/>
      <c r="GR14" s="850"/>
      <c r="GS14" s="850"/>
      <c r="GT14" s="850"/>
      <c r="GU14" s="850"/>
      <c r="GV14" s="850"/>
      <c r="GW14" s="850"/>
      <c r="GX14" s="850"/>
      <c r="GY14" s="850"/>
      <c r="GZ14" s="850"/>
      <c r="HA14" s="850"/>
      <c r="HB14" s="850"/>
      <c r="HC14" s="850"/>
      <c r="HD14" s="850"/>
      <c r="HE14" s="850"/>
      <c r="HF14" s="850"/>
      <c r="HG14" s="850"/>
      <c r="HH14" s="850"/>
      <c r="HI14" s="850"/>
      <c r="HJ14" s="850"/>
      <c r="HK14" s="850"/>
      <c r="HL14" s="850"/>
      <c r="HM14" s="850"/>
      <c r="HN14" s="850"/>
      <c r="HO14" s="850"/>
      <c r="HP14" s="850"/>
      <c r="HQ14" s="850"/>
      <c r="HR14" s="850"/>
      <c r="HS14" s="850"/>
      <c r="HT14" s="850"/>
      <c r="HU14" s="850"/>
      <c r="HV14" s="850"/>
      <c r="HW14" s="850"/>
      <c r="HX14" s="850"/>
      <c r="HY14" s="850"/>
      <c r="HZ14" s="850"/>
      <c r="IA14" s="850"/>
      <c r="IB14" s="850"/>
      <c r="IC14" s="850"/>
      <c r="ID14" s="850"/>
      <c r="IE14" s="850"/>
      <c r="IF14" s="850"/>
      <c r="IG14" s="850"/>
      <c r="IH14" s="850"/>
      <c r="II14" s="850"/>
      <c r="IJ14" s="850"/>
      <c r="IK14" s="850"/>
      <c r="IL14" s="850"/>
      <c r="IM14" s="850"/>
      <c r="IN14" s="850"/>
      <c r="IO14" s="850"/>
      <c r="IP14" s="850"/>
      <c r="IQ14" s="850"/>
      <c r="IR14" s="850"/>
      <c r="IS14" s="850"/>
      <c r="IT14" s="850"/>
    </row>
    <row r="15" spans="1:254" ht="23.25">
      <c r="A15" s="1465"/>
      <c r="B15" s="906"/>
      <c r="C15" s="1466"/>
      <c r="D15" s="1466"/>
      <c r="E15" s="1466"/>
      <c r="F15" s="1467"/>
      <c r="G15" s="868"/>
      <c r="H15" s="932"/>
      <c r="I15" s="932"/>
      <c r="J15" s="932"/>
      <c r="K15" s="850"/>
      <c r="L15" s="850"/>
      <c r="M15" s="850"/>
      <c r="N15" s="850"/>
      <c r="O15" s="850"/>
      <c r="P15" s="850"/>
      <c r="Q15" s="850"/>
      <c r="R15" s="850"/>
      <c r="S15" s="850"/>
      <c r="T15" s="850"/>
      <c r="U15" s="850"/>
      <c r="V15" s="850"/>
      <c r="W15" s="850"/>
      <c r="X15" s="850"/>
      <c r="Y15" s="850"/>
      <c r="Z15" s="850"/>
      <c r="AA15" s="850"/>
      <c r="AB15" s="850"/>
      <c r="AC15" s="850"/>
      <c r="AD15" s="850"/>
      <c r="AE15" s="850"/>
      <c r="AF15" s="850"/>
      <c r="AG15" s="850"/>
      <c r="AH15" s="850"/>
      <c r="AI15" s="850"/>
      <c r="AJ15" s="850"/>
      <c r="AK15" s="850"/>
      <c r="AL15" s="850"/>
      <c r="AM15" s="850"/>
      <c r="AN15" s="850"/>
      <c r="AO15" s="850"/>
      <c r="AP15" s="850"/>
      <c r="AQ15" s="850"/>
      <c r="AR15" s="850"/>
      <c r="AS15" s="850"/>
      <c r="AT15" s="850"/>
      <c r="AU15" s="850"/>
      <c r="AV15" s="850"/>
      <c r="AW15" s="850"/>
      <c r="AX15" s="850"/>
      <c r="AY15" s="850"/>
      <c r="AZ15" s="850"/>
      <c r="BA15" s="850"/>
      <c r="BB15" s="850"/>
      <c r="BC15" s="850"/>
      <c r="BD15" s="850"/>
      <c r="BE15" s="850"/>
      <c r="BF15" s="850"/>
      <c r="BG15" s="850"/>
      <c r="BH15" s="850"/>
      <c r="BI15" s="850"/>
      <c r="BJ15" s="850"/>
      <c r="BK15" s="850"/>
      <c r="BL15" s="850"/>
      <c r="BM15" s="850"/>
      <c r="BN15" s="850"/>
      <c r="BO15" s="850"/>
      <c r="BP15" s="850"/>
      <c r="BQ15" s="850"/>
      <c r="BR15" s="850"/>
      <c r="BS15" s="850"/>
      <c r="BT15" s="850"/>
      <c r="BU15" s="850"/>
      <c r="BV15" s="850"/>
      <c r="BW15" s="850"/>
      <c r="BX15" s="850"/>
      <c r="BY15" s="850"/>
      <c r="BZ15" s="850"/>
      <c r="CA15" s="850"/>
      <c r="CB15" s="850"/>
      <c r="CC15" s="850"/>
      <c r="CD15" s="850"/>
      <c r="CE15" s="850"/>
      <c r="CF15" s="850"/>
      <c r="CG15" s="850"/>
      <c r="CH15" s="850"/>
      <c r="CI15" s="850"/>
      <c r="CJ15" s="850"/>
      <c r="CK15" s="850"/>
      <c r="CL15" s="850"/>
      <c r="CM15" s="850"/>
      <c r="CN15" s="850"/>
      <c r="CO15" s="850"/>
      <c r="CP15" s="850"/>
      <c r="CQ15" s="850"/>
      <c r="CR15" s="850"/>
      <c r="CS15" s="850"/>
      <c r="CT15" s="850"/>
      <c r="CU15" s="850"/>
      <c r="CV15" s="850"/>
      <c r="CW15" s="850"/>
      <c r="CX15" s="850"/>
      <c r="CY15" s="850"/>
      <c r="CZ15" s="850"/>
      <c r="DA15" s="850"/>
      <c r="DB15" s="850"/>
      <c r="DC15" s="850"/>
      <c r="DD15" s="850"/>
      <c r="DE15" s="850"/>
      <c r="DF15" s="850"/>
      <c r="DG15" s="850"/>
      <c r="DH15" s="850"/>
      <c r="DI15" s="850"/>
      <c r="DJ15" s="850"/>
      <c r="DK15" s="850"/>
      <c r="DL15" s="850"/>
      <c r="DM15" s="850"/>
      <c r="DN15" s="850"/>
      <c r="DO15" s="850"/>
      <c r="DP15" s="850"/>
      <c r="DQ15" s="850"/>
      <c r="DR15" s="850"/>
      <c r="DS15" s="850"/>
      <c r="DT15" s="850"/>
      <c r="DU15" s="850"/>
      <c r="DV15" s="850"/>
      <c r="DW15" s="850"/>
      <c r="DX15" s="850"/>
      <c r="DY15" s="850"/>
      <c r="DZ15" s="850"/>
      <c r="EA15" s="850"/>
      <c r="EB15" s="850"/>
      <c r="EC15" s="850"/>
      <c r="ED15" s="850"/>
      <c r="EE15" s="850"/>
      <c r="EF15" s="850"/>
      <c r="EG15" s="850"/>
      <c r="EH15" s="850"/>
      <c r="EI15" s="850"/>
      <c r="EJ15" s="850"/>
      <c r="EK15" s="850"/>
      <c r="EL15" s="850"/>
      <c r="EM15" s="850"/>
      <c r="EN15" s="850"/>
      <c r="EO15" s="850"/>
      <c r="EP15" s="850"/>
      <c r="EQ15" s="850"/>
      <c r="ER15" s="850"/>
      <c r="ES15" s="850"/>
      <c r="ET15" s="850"/>
      <c r="EU15" s="850"/>
      <c r="EV15" s="850"/>
      <c r="EW15" s="850"/>
      <c r="EX15" s="850"/>
      <c r="EY15" s="850"/>
      <c r="EZ15" s="850"/>
      <c r="FA15" s="850"/>
      <c r="FB15" s="850"/>
      <c r="FC15" s="850"/>
      <c r="FD15" s="850"/>
      <c r="FE15" s="850"/>
      <c r="FF15" s="850"/>
      <c r="FG15" s="850"/>
      <c r="FH15" s="850"/>
      <c r="FI15" s="850"/>
      <c r="FJ15" s="850"/>
      <c r="FK15" s="850"/>
      <c r="FL15" s="850"/>
      <c r="FM15" s="850"/>
      <c r="FN15" s="850"/>
      <c r="FO15" s="850"/>
      <c r="FP15" s="850"/>
      <c r="FQ15" s="850"/>
      <c r="FR15" s="850"/>
      <c r="FS15" s="850"/>
      <c r="FT15" s="850"/>
      <c r="FU15" s="850"/>
      <c r="FV15" s="850"/>
      <c r="FW15" s="850"/>
      <c r="FX15" s="850"/>
      <c r="FY15" s="850"/>
      <c r="FZ15" s="850"/>
      <c r="GA15" s="850"/>
      <c r="GB15" s="850"/>
      <c r="GC15" s="850"/>
      <c r="GD15" s="850"/>
      <c r="GE15" s="850"/>
      <c r="GF15" s="850"/>
      <c r="GG15" s="850"/>
      <c r="GH15" s="850"/>
      <c r="GI15" s="850"/>
      <c r="GJ15" s="850"/>
      <c r="GK15" s="850"/>
      <c r="GL15" s="850"/>
      <c r="GM15" s="850"/>
      <c r="GN15" s="850"/>
      <c r="GO15" s="850"/>
      <c r="GP15" s="850"/>
      <c r="GQ15" s="850"/>
      <c r="GR15" s="850"/>
      <c r="GS15" s="850"/>
      <c r="GT15" s="850"/>
      <c r="GU15" s="850"/>
      <c r="GV15" s="850"/>
      <c r="GW15" s="850"/>
      <c r="GX15" s="850"/>
      <c r="GY15" s="850"/>
      <c r="GZ15" s="850"/>
      <c r="HA15" s="850"/>
      <c r="HB15" s="850"/>
      <c r="HC15" s="850"/>
      <c r="HD15" s="850"/>
      <c r="HE15" s="850"/>
      <c r="HF15" s="850"/>
      <c r="HG15" s="850"/>
      <c r="HH15" s="850"/>
      <c r="HI15" s="850"/>
      <c r="HJ15" s="850"/>
      <c r="HK15" s="850"/>
      <c r="HL15" s="850"/>
      <c r="HM15" s="850"/>
      <c r="HN15" s="850"/>
      <c r="HO15" s="850"/>
      <c r="HP15" s="850"/>
      <c r="HQ15" s="850"/>
      <c r="HR15" s="850"/>
      <c r="HS15" s="850"/>
      <c r="HT15" s="850"/>
      <c r="HU15" s="850"/>
      <c r="HV15" s="850"/>
      <c r="HW15" s="850"/>
      <c r="HX15" s="850"/>
      <c r="HY15" s="850"/>
      <c r="HZ15" s="850"/>
      <c r="IA15" s="850"/>
      <c r="IB15" s="850"/>
      <c r="IC15" s="850"/>
      <c r="ID15" s="850"/>
      <c r="IE15" s="850"/>
      <c r="IF15" s="850"/>
      <c r="IG15" s="850"/>
      <c r="IH15" s="850"/>
      <c r="II15" s="850"/>
      <c r="IJ15" s="850"/>
      <c r="IK15" s="850"/>
      <c r="IL15" s="850"/>
      <c r="IM15" s="850"/>
      <c r="IN15" s="850"/>
      <c r="IO15" s="850"/>
      <c r="IP15" s="850"/>
      <c r="IQ15" s="850"/>
      <c r="IR15" s="850"/>
      <c r="IS15" s="850"/>
      <c r="IT15" s="850"/>
    </row>
    <row r="16" spans="1:254" ht="26.25">
      <c r="A16" s="906"/>
      <c r="B16" s="1465" t="s">
        <v>1000</v>
      </c>
      <c r="C16" s="1466"/>
      <c r="D16" s="1466"/>
      <c r="E16" s="1466"/>
      <c r="F16" s="1467"/>
      <c r="G16" s="868"/>
      <c r="H16" s="932"/>
      <c r="I16" s="932"/>
      <c r="J16" s="932"/>
      <c r="K16" s="850"/>
      <c r="L16" s="850"/>
      <c r="M16" s="850"/>
      <c r="N16" s="850"/>
      <c r="O16" s="850"/>
      <c r="P16" s="850"/>
      <c r="Q16" s="850"/>
      <c r="R16" s="850"/>
      <c r="S16" s="850"/>
      <c r="T16" s="850"/>
      <c r="U16" s="850"/>
      <c r="V16" s="850"/>
      <c r="W16" s="850"/>
      <c r="X16" s="850"/>
      <c r="Y16" s="850"/>
      <c r="Z16" s="850"/>
      <c r="AA16" s="850"/>
      <c r="AB16" s="850"/>
      <c r="AC16" s="850"/>
      <c r="AD16" s="850"/>
      <c r="AE16" s="850"/>
      <c r="AF16" s="850"/>
      <c r="AG16" s="850"/>
      <c r="AH16" s="850"/>
      <c r="AI16" s="850"/>
      <c r="AJ16" s="850"/>
      <c r="AK16" s="850"/>
      <c r="AL16" s="850"/>
      <c r="AM16" s="850"/>
      <c r="AN16" s="850"/>
      <c r="AO16" s="850"/>
      <c r="AP16" s="850"/>
      <c r="AQ16" s="850"/>
      <c r="AR16" s="850"/>
      <c r="AS16" s="850"/>
      <c r="AT16" s="850"/>
      <c r="AU16" s="850"/>
      <c r="AV16" s="850"/>
      <c r="AW16" s="850"/>
      <c r="AX16" s="850"/>
      <c r="AY16" s="850"/>
      <c r="AZ16" s="850"/>
      <c r="BA16" s="850"/>
      <c r="BB16" s="850"/>
      <c r="BC16" s="850"/>
      <c r="BD16" s="850"/>
      <c r="BE16" s="850"/>
      <c r="BF16" s="850"/>
      <c r="BG16" s="850"/>
      <c r="BH16" s="850"/>
      <c r="BI16" s="850"/>
      <c r="BJ16" s="850"/>
      <c r="BK16" s="850"/>
      <c r="BL16" s="850"/>
      <c r="BM16" s="850"/>
      <c r="BN16" s="850"/>
      <c r="BO16" s="850"/>
      <c r="BP16" s="850"/>
      <c r="BQ16" s="850"/>
      <c r="BR16" s="850"/>
      <c r="BS16" s="850"/>
      <c r="BT16" s="850"/>
      <c r="BU16" s="850"/>
      <c r="BV16" s="850"/>
      <c r="BW16" s="850"/>
      <c r="BX16" s="850"/>
      <c r="BY16" s="850"/>
      <c r="BZ16" s="850"/>
      <c r="CA16" s="850"/>
      <c r="CB16" s="850"/>
      <c r="CC16" s="850"/>
      <c r="CD16" s="850"/>
      <c r="CE16" s="850"/>
      <c r="CF16" s="850"/>
      <c r="CG16" s="850"/>
      <c r="CH16" s="850"/>
      <c r="CI16" s="850"/>
      <c r="CJ16" s="850"/>
      <c r="CK16" s="850"/>
      <c r="CL16" s="850"/>
      <c r="CM16" s="850"/>
      <c r="CN16" s="850"/>
      <c r="CO16" s="850"/>
      <c r="CP16" s="850"/>
      <c r="CQ16" s="850"/>
      <c r="CR16" s="850"/>
      <c r="CS16" s="850"/>
      <c r="CT16" s="850"/>
      <c r="CU16" s="850"/>
      <c r="CV16" s="850"/>
      <c r="CW16" s="850"/>
      <c r="CX16" s="850"/>
      <c r="CY16" s="850"/>
      <c r="CZ16" s="850"/>
      <c r="DA16" s="850"/>
      <c r="DB16" s="850"/>
      <c r="DC16" s="850"/>
      <c r="DD16" s="850"/>
      <c r="DE16" s="850"/>
      <c r="DF16" s="850"/>
      <c r="DG16" s="850"/>
      <c r="DH16" s="850"/>
      <c r="DI16" s="850"/>
      <c r="DJ16" s="850"/>
      <c r="DK16" s="850"/>
      <c r="DL16" s="850"/>
      <c r="DM16" s="850"/>
      <c r="DN16" s="850"/>
      <c r="DO16" s="850"/>
      <c r="DP16" s="850"/>
      <c r="DQ16" s="850"/>
      <c r="DR16" s="850"/>
      <c r="DS16" s="850"/>
      <c r="DT16" s="850"/>
      <c r="DU16" s="850"/>
      <c r="DV16" s="850"/>
      <c r="DW16" s="850"/>
      <c r="DX16" s="850"/>
      <c r="DY16" s="850"/>
      <c r="DZ16" s="850"/>
      <c r="EA16" s="850"/>
      <c r="EB16" s="850"/>
      <c r="EC16" s="850"/>
      <c r="ED16" s="850"/>
      <c r="EE16" s="850"/>
      <c r="EF16" s="850"/>
      <c r="EG16" s="850"/>
      <c r="EH16" s="850"/>
      <c r="EI16" s="850"/>
      <c r="EJ16" s="850"/>
      <c r="EK16" s="850"/>
      <c r="EL16" s="850"/>
      <c r="EM16" s="850"/>
      <c r="EN16" s="850"/>
      <c r="EO16" s="850"/>
      <c r="EP16" s="850"/>
      <c r="EQ16" s="850"/>
      <c r="ER16" s="850"/>
      <c r="ES16" s="850"/>
      <c r="ET16" s="850"/>
      <c r="EU16" s="850"/>
      <c r="EV16" s="850"/>
      <c r="EW16" s="850"/>
      <c r="EX16" s="850"/>
      <c r="EY16" s="850"/>
      <c r="EZ16" s="850"/>
      <c r="FA16" s="850"/>
      <c r="FB16" s="850"/>
      <c r="FC16" s="850"/>
      <c r="FD16" s="850"/>
      <c r="FE16" s="850"/>
      <c r="FF16" s="850"/>
      <c r="FG16" s="850"/>
      <c r="FH16" s="850"/>
      <c r="FI16" s="850"/>
      <c r="FJ16" s="850"/>
      <c r="FK16" s="850"/>
      <c r="FL16" s="850"/>
      <c r="FM16" s="850"/>
      <c r="FN16" s="850"/>
      <c r="FO16" s="850"/>
      <c r="FP16" s="850"/>
      <c r="FQ16" s="850"/>
      <c r="FR16" s="850"/>
      <c r="FS16" s="850"/>
      <c r="FT16" s="850"/>
      <c r="FU16" s="850"/>
      <c r="FV16" s="850"/>
      <c r="FW16" s="850"/>
      <c r="FX16" s="850"/>
      <c r="FY16" s="850"/>
      <c r="FZ16" s="850"/>
      <c r="GA16" s="850"/>
      <c r="GB16" s="850"/>
      <c r="GC16" s="850"/>
      <c r="GD16" s="850"/>
      <c r="GE16" s="850"/>
      <c r="GF16" s="850"/>
      <c r="GG16" s="850"/>
      <c r="GH16" s="850"/>
      <c r="GI16" s="850"/>
      <c r="GJ16" s="850"/>
      <c r="GK16" s="850"/>
      <c r="GL16" s="850"/>
      <c r="GM16" s="850"/>
      <c r="GN16" s="850"/>
      <c r="GO16" s="850"/>
      <c r="GP16" s="850"/>
      <c r="GQ16" s="850"/>
      <c r="GR16" s="850"/>
      <c r="GS16" s="850"/>
      <c r="GT16" s="850"/>
      <c r="GU16" s="850"/>
      <c r="GV16" s="850"/>
      <c r="GW16" s="850"/>
      <c r="GX16" s="850"/>
      <c r="GY16" s="850"/>
      <c r="GZ16" s="850"/>
      <c r="HA16" s="850"/>
      <c r="HB16" s="850"/>
      <c r="HC16" s="850"/>
      <c r="HD16" s="850"/>
      <c r="HE16" s="850"/>
      <c r="HF16" s="850"/>
      <c r="HG16" s="850"/>
      <c r="HH16" s="850"/>
      <c r="HI16" s="850"/>
      <c r="HJ16" s="850"/>
      <c r="HK16" s="850"/>
      <c r="HL16" s="850"/>
      <c r="HM16" s="850"/>
      <c r="HN16" s="850"/>
      <c r="HO16" s="850"/>
      <c r="HP16" s="850"/>
      <c r="HQ16" s="850"/>
      <c r="HR16" s="850"/>
      <c r="HS16" s="850"/>
      <c r="HT16" s="850"/>
      <c r="HU16" s="850"/>
      <c r="HV16" s="850"/>
      <c r="HW16" s="850"/>
      <c r="HX16" s="850"/>
      <c r="HY16" s="850"/>
      <c r="HZ16" s="850"/>
      <c r="IA16" s="850"/>
      <c r="IB16" s="850"/>
      <c r="IC16" s="850"/>
      <c r="ID16" s="850"/>
      <c r="IE16" s="850"/>
      <c r="IF16" s="850"/>
      <c r="IG16" s="850"/>
      <c r="IH16" s="850"/>
      <c r="II16" s="850"/>
      <c r="IJ16" s="850"/>
      <c r="IK16" s="850"/>
      <c r="IL16" s="850"/>
      <c r="IM16" s="850"/>
      <c r="IN16" s="850"/>
      <c r="IO16" s="850"/>
      <c r="IP16" s="850"/>
      <c r="IQ16" s="850"/>
      <c r="IR16" s="850"/>
      <c r="IS16" s="850"/>
      <c r="IT16" s="850"/>
    </row>
    <row r="17" spans="1:254" ht="46.5">
      <c r="A17" s="906"/>
      <c r="B17" s="1468" t="s">
        <v>920</v>
      </c>
      <c r="C17" s="867"/>
      <c r="D17" s="867"/>
      <c r="E17" s="867"/>
      <c r="F17" s="1469">
        <f>SUM(C17:E17)</f>
        <v>0</v>
      </c>
      <c r="G17" s="868"/>
      <c r="H17" s="932"/>
      <c r="I17" s="932"/>
      <c r="J17" s="932"/>
      <c r="K17" s="850"/>
      <c r="L17" s="850"/>
      <c r="M17" s="850"/>
      <c r="N17" s="850"/>
      <c r="O17" s="850"/>
      <c r="P17" s="850"/>
      <c r="Q17" s="850"/>
      <c r="R17" s="850"/>
      <c r="S17" s="850"/>
      <c r="T17" s="850"/>
      <c r="U17" s="850"/>
      <c r="V17" s="850"/>
      <c r="W17" s="850"/>
      <c r="X17" s="850"/>
      <c r="Y17" s="850"/>
      <c r="Z17" s="850"/>
      <c r="AA17" s="850"/>
      <c r="AB17" s="850"/>
      <c r="AC17" s="850"/>
      <c r="AD17" s="850"/>
      <c r="AE17" s="850"/>
      <c r="AF17" s="850"/>
      <c r="AG17" s="850"/>
      <c r="AH17" s="850"/>
      <c r="AI17" s="850"/>
      <c r="AJ17" s="850"/>
      <c r="AK17" s="850"/>
      <c r="AL17" s="850"/>
      <c r="AM17" s="850"/>
      <c r="AN17" s="850"/>
      <c r="AO17" s="850"/>
      <c r="AP17" s="850"/>
      <c r="AQ17" s="850"/>
      <c r="AR17" s="850"/>
      <c r="AS17" s="850"/>
      <c r="AT17" s="850"/>
      <c r="AU17" s="850"/>
      <c r="AV17" s="850"/>
      <c r="AW17" s="850"/>
      <c r="AX17" s="850"/>
      <c r="AY17" s="850"/>
      <c r="AZ17" s="850"/>
      <c r="BA17" s="850"/>
      <c r="BB17" s="850"/>
      <c r="BC17" s="850"/>
      <c r="BD17" s="850"/>
      <c r="BE17" s="850"/>
      <c r="BF17" s="850"/>
      <c r="BG17" s="850"/>
      <c r="BH17" s="850"/>
      <c r="BI17" s="850"/>
      <c r="BJ17" s="850"/>
      <c r="BK17" s="850"/>
      <c r="BL17" s="850"/>
      <c r="BM17" s="850"/>
      <c r="BN17" s="850"/>
      <c r="BO17" s="850"/>
      <c r="BP17" s="850"/>
      <c r="BQ17" s="850"/>
      <c r="BR17" s="850"/>
      <c r="BS17" s="850"/>
      <c r="BT17" s="850"/>
      <c r="BU17" s="850"/>
      <c r="BV17" s="850"/>
      <c r="BW17" s="850"/>
      <c r="BX17" s="850"/>
      <c r="BY17" s="850"/>
      <c r="BZ17" s="850"/>
      <c r="CA17" s="850"/>
      <c r="CB17" s="850"/>
      <c r="CC17" s="850"/>
      <c r="CD17" s="850"/>
      <c r="CE17" s="850"/>
      <c r="CF17" s="850"/>
      <c r="CG17" s="850"/>
      <c r="CH17" s="850"/>
      <c r="CI17" s="850"/>
      <c r="CJ17" s="850"/>
      <c r="CK17" s="850"/>
      <c r="CL17" s="850"/>
      <c r="CM17" s="850"/>
      <c r="CN17" s="850"/>
      <c r="CO17" s="850"/>
      <c r="CP17" s="850"/>
      <c r="CQ17" s="850"/>
      <c r="CR17" s="850"/>
      <c r="CS17" s="850"/>
      <c r="CT17" s="850"/>
      <c r="CU17" s="850"/>
      <c r="CV17" s="850"/>
      <c r="CW17" s="850"/>
      <c r="CX17" s="850"/>
      <c r="CY17" s="850"/>
      <c r="CZ17" s="850"/>
      <c r="DA17" s="850"/>
      <c r="DB17" s="850"/>
      <c r="DC17" s="850"/>
      <c r="DD17" s="850"/>
      <c r="DE17" s="850"/>
      <c r="DF17" s="850"/>
      <c r="DG17" s="850"/>
      <c r="DH17" s="850"/>
      <c r="DI17" s="850"/>
      <c r="DJ17" s="850"/>
      <c r="DK17" s="850"/>
      <c r="DL17" s="850"/>
      <c r="DM17" s="850"/>
      <c r="DN17" s="850"/>
      <c r="DO17" s="850"/>
      <c r="DP17" s="850"/>
      <c r="DQ17" s="850"/>
      <c r="DR17" s="850"/>
      <c r="DS17" s="850"/>
      <c r="DT17" s="850"/>
      <c r="DU17" s="850"/>
      <c r="DV17" s="850"/>
      <c r="DW17" s="850"/>
      <c r="DX17" s="850"/>
      <c r="DY17" s="850"/>
      <c r="DZ17" s="850"/>
      <c r="EA17" s="850"/>
      <c r="EB17" s="850"/>
      <c r="EC17" s="850"/>
      <c r="ED17" s="850"/>
      <c r="EE17" s="850"/>
      <c r="EF17" s="850"/>
      <c r="EG17" s="850"/>
      <c r="EH17" s="850"/>
      <c r="EI17" s="850"/>
      <c r="EJ17" s="850"/>
      <c r="EK17" s="850"/>
      <c r="EL17" s="850"/>
      <c r="EM17" s="850"/>
      <c r="EN17" s="850"/>
      <c r="EO17" s="850"/>
      <c r="EP17" s="850"/>
      <c r="EQ17" s="850"/>
      <c r="ER17" s="850"/>
      <c r="ES17" s="850"/>
      <c r="ET17" s="850"/>
      <c r="EU17" s="850"/>
      <c r="EV17" s="850"/>
      <c r="EW17" s="850"/>
      <c r="EX17" s="850"/>
      <c r="EY17" s="850"/>
      <c r="EZ17" s="850"/>
      <c r="FA17" s="850"/>
      <c r="FB17" s="850"/>
      <c r="FC17" s="850"/>
      <c r="FD17" s="850"/>
      <c r="FE17" s="850"/>
      <c r="FF17" s="850"/>
      <c r="FG17" s="850"/>
      <c r="FH17" s="850"/>
      <c r="FI17" s="850"/>
      <c r="FJ17" s="850"/>
      <c r="FK17" s="850"/>
      <c r="FL17" s="850"/>
      <c r="FM17" s="850"/>
      <c r="FN17" s="850"/>
      <c r="FO17" s="850"/>
      <c r="FP17" s="850"/>
      <c r="FQ17" s="850"/>
      <c r="FR17" s="850"/>
      <c r="FS17" s="850"/>
      <c r="FT17" s="850"/>
      <c r="FU17" s="850"/>
      <c r="FV17" s="850"/>
      <c r="FW17" s="850"/>
      <c r="FX17" s="850"/>
      <c r="FY17" s="850"/>
      <c r="FZ17" s="850"/>
      <c r="GA17" s="850"/>
      <c r="GB17" s="850"/>
      <c r="GC17" s="850"/>
      <c r="GD17" s="850"/>
      <c r="GE17" s="850"/>
      <c r="GF17" s="850"/>
      <c r="GG17" s="850"/>
      <c r="GH17" s="850"/>
      <c r="GI17" s="850"/>
      <c r="GJ17" s="850"/>
      <c r="GK17" s="850"/>
      <c r="GL17" s="850"/>
      <c r="GM17" s="850"/>
      <c r="GN17" s="850"/>
      <c r="GO17" s="850"/>
      <c r="GP17" s="850"/>
      <c r="GQ17" s="850"/>
      <c r="GR17" s="850"/>
      <c r="GS17" s="850"/>
      <c r="GT17" s="850"/>
      <c r="GU17" s="850"/>
      <c r="GV17" s="850"/>
      <c r="GW17" s="850"/>
      <c r="GX17" s="850"/>
      <c r="GY17" s="850"/>
      <c r="GZ17" s="850"/>
      <c r="HA17" s="850"/>
      <c r="HB17" s="850"/>
      <c r="HC17" s="850"/>
      <c r="HD17" s="850"/>
      <c r="HE17" s="850"/>
      <c r="HF17" s="850"/>
      <c r="HG17" s="850"/>
      <c r="HH17" s="850"/>
      <c r="HI17" s="850"/>
      <c r="HJ17" s="850"/>
      <c r="HK17" s="850"/>
      <c r="HL17" s="850"/>
      <c r="HM17" s="850"/>
      <c r="HN17" s="850"/>
      <c r="HO17" s="850"/>
      <c r="HP17" s="850"/>
      <c r="HQ17" s="850"/>
      <c r="HR17" s="850"/>
      <c r="HS17" s="850"/>
      <c r="HT17" s="850"/>
      <c r="HU17" s="850"/>
      <c r="HV17" s="850"/>
      <c r="HW17" s="850"/>
      <c r="HX17" s="850"/>
      <c r="HY17" s="850"/>
      <c r="HZ17" s="850"/>
      <c r="IA17" s="850"/>
      <c r="IB17" s="850"/>
      <c r="IC17" s="850"/>
      <c r="ID17" s="850"/>
      <c r="IE17" s="850"/>
      <c r="IF17" s="850"/>
      <c r="IG17" s="850"/>
      <c r="IH17" s="850"/>
      <c r="II17" s="850"/>
      <c r="IJ17" s="850"/>
      <c r="IK17" s="850"/>
      <c r="IL17" s="850"/>
      <c r="IM17" s="850"/>
      <c r="IN17" s="850"/>
      <c r="IO17" s="850"/>
      <c r="IP17" s="850"/>
      <c r="IQ17" s="850"/>
      <c r="IR17" s="850"/>
      <c r="IS17" s="850"/>
      <c r="IT17" s="850"/>
    </row>
    <row r="18" spans="1:254" ht="23.25">
      <c r="A18" s="906"/>
      <c r="B18" s="1468" t="s">
        <v>335</v>
      </c>
      <c r="C18" s="867"/>
      <c r="D18" s="867"/>
      <c r="E18" s="867"/>
      <c r="F18" s="1469">
        <f>SUM(C18:E18)</f>
        <v>0</v>
      </c>
      <c r="G18" s="868"/>
      <c r="H18" s="932"/>
      <c r="I18" s="932"/>
      <c r="J18" s="932"/>
      <c r="K18" s="850"/>
      <c r="L18" s="850"/>
      <c r="M18" s="850"/>
      <c r="N18" s="850"/>
      <c r="O18" s="850"/>
      <c r="P18" s="850"/>
      <c r="Q18" s="850"/>
      <c r="R18" s="850"/>
      <c r="S18" s="850"/>
      <c r="T18" s="850"/>
      <c r="U18" s="850"/>
      <c r="V18" s="850"/>
      <c r="W18" s="850"/>
      <c r="X18" s="850"/>
      <c r="Y18" s="850"/>
      <c r="Z18" s="850"/>
      <c r="AA18" s="850"/>
      <c r="AB18" s="850"/>
      <c r="AC18" s="850"/>
      <c r="AD18" s="850"/>
      <c r="AE18" s="850"/>
      <c r="AF18" s="850"/>
      <c r="AG18" s="850"/>
      <c r="AH18" s="850"/>
      <c r="AI18" s="850"/>
      <c r="AJ18" s="850"/>
      <c r="AK18" s="850"/>
      <c r="AL18" s="850"/>
      <c r="AM18" s="850"/>
      <c r="AN18" s="850"/>
      <c r="AO18" s="850"/>
      <c r="AP18" s="850"/>
      <c r="AQ18" s="850"/>
      <c r="AR18" s="850"/>
      <c r="AS18" s="850"/>
      <c r="AT18" s="850"/>
      <c r="AU18" s="850"/>
      <c r="AV18" s="850"/>
      <c r="AW18" s="850"/>
      <c r="AX18" s="850"/>
      <c r="AY18" s="850"/>
      <c r="AZ18" s="850"/>
      <c r="BA18" s="850"/>
      <c r="BB18" s="850"/>
      <c r="BC18" s="850"/>
      <c r="BD18" s="850"/>
      <c r="BE18" s="850"/>
      <c r="BF18" s="850"/>
      <c r="BG18" s="850"/>
      <c r="BH18" s="850"/>
      <c r="BI18" s="850"/>
      <c r="BJ18" s="850"/>
      <c r="BK18" s="850"/>
      <c r="BL18" s="850"/>
      <c r="BM18" s="850"/>
      <c r="BN18" s="850"/>
      <c r="BO18" s="850"/>
      <c r="BP18" s="850"/>
      <c r="BQ18" s="850"/>
      <c r="BR18" s="850"/>
      <c r="BS18" s="850"/>
      <c r="BT18" s="850"/>
      <c r="BU18" s="850"/>
      <c r="BV18" s="850"/>
      <c r="BW18" s="850"/>
      <c r="BX18" s="850"/>
      <c r="BY18" s="850"/>
      <c r="BZ18" s="850"/>
      <c r="CA18" s="850"/>
      <c r="CB18" s="850"/>
      <c r="CC18" s="850"/>
      <c r="CD18" s="850"/>
      <c r="CE18" s="850"/>
      <c r="CF18" s="850"/>
      <c r="CG18" s="850"/>
      <c r="CH18" s="850"/>
      <c r="CI18" s="850"/>
      <c r="CJ18" s="850"/>
      <c r="CK18" s="850"/>
      <c r="CL18" s="850"/>
      <c r="CM18" s="850"/>
      <c r="CN18" s="850"/>
      <c r="CO18" s="850"/>
      <c r="CP18" s="850"/>
      <c r="CQ18" s="850"/>
      <c r="CR18" s="850"/>
      <c r="CS18" s="850"/>
      <c r="CT18" s="850"/>
      <c r="CU18" s="850"/>
      <c r="CV18" s="850"/>
      <c r="CW18" s="850"/>
      <c r="CX18" s="850"/>
      <c r="CY18" s="850"/>
      <c r="CZ18" s="850"/>
      <c r="DA18" s="850"/>
      <c r="DB18" s="850"/>
      <c r="DC18" s="850"/>
      <c r="DD18" s="850"/>
      <c r="DE18" s="850"/>
      <c r="DF18" s="850"/>
      <c r="DG18" s="850"/>
      <c r="DH18" s="850"/>
      <c r="DI18" s="850"/>
      <c r="DJ18" s="850"/>
      <c r="DK18" s="850"/>
      <c r="DL18" s="850"/>
      <c r="DM18" s="850"/>
      <c r="DN18" s="850"/>
      <c r="DO18" s="850"/>
      <c r="DP18" s="850"/>
      <c r="DQ18" s="850"/>
      <c r="DR18" s="850"/>
      <c r="DS18" s="850"/>
      <c r="DT18" s="850"/>
      <c r="DU18" s="850"/>
      <c r="DV18" s="850"/>
      <c r="DW18" s="850"/>
      <c r="DX18" s="850"/>
      <c r="DY18" s="850"/>
      <c r="DZ18" s="850"/>
      <c r="EA18" s="850"/>
      <c r="EB18" s="850"/>
      <c r="EC18" s="850"/>
      <c r="ED18" s="850"/>
      <c r="EE18" s="850"/>
      <c r="EF18" s="850"/>
      <c r="EG18" s="850"/>
      <c r="EH18" s="850"/>
      <c r="EI18" s="850"/>
      <c r="EJ18" s="850"/>
      <c r="EK18" s="850"/>
      <c r="EL18" s="850"/>
      <c r="EM18" s="850"/>
      <c r="EN18" s="850"/>
      <c r="EO18" s="850"/>
      <c r="EP18" s="850"/>
      <c r="EQ18" s="850"/>
      <c r="ER18" s="850"/>
      <c r="ES18" s="850"/>
      <c r="ET18" s="850"/>
      <c r="EU18" s="850"/>
      <c r="EV18" s="850"/>
      <c r="EW18" s="850"/>
      <c r="EX18" s="850"/>
      <c r="EY18" s="850"/>
      <c r="EZ18" s="850"/>
      <c r="FA18" s="850"/>
      <c r="FB18" s="850"/>
      <c r="FC18" s="850"/>
      <c r="FD18" s="850"/>
      <c r="FE18" s="850"/>
      <c r="FF18" s="850"/>
      <c r="FG18" s="850"/>
      <c r="FH18" s="850"/>
      <c r="FI18" s="850"/>
      <c r="FJ18" s="850"/>
      <c r="FK18" s="850"/>
      <c r="FL18" s="850"/>
      <c r="FM18" s="850"/>
      <c r="FN18" s="850"/>
      <c r="FO18" s="850"/>
      <c r="FP18" s="850"/>
      <c r="FQ18" s="850"/>
      <c r="FR18" s="850"/>
      <c r="FS18" s="850"/>
      <c r="FT18" s="850"/>
      <c r="FU18" s="850"/>
      <c r="FV18" s="850"/>
      <c r="FW18" s="850"/>
      <c r="FX18" s="850"/>
      <c r="FY18" s="850"/>
      <c r="FZ18" s="850"/>
      <c r="GA18" s="850"/>
      <c r="GB18" s="850"/>
      <c r="GC18" s="850"/>
      <c r="GD18" s="850"/>
      <c r="GE18" s="850"/>
      <c r="GF18" s="850"/>
      <c r="GG18" s="850"/>
      <c r="GH18" s="850"/>
      <c r="GI18" s="850"/>
      <c r="GJ18" s="850"/>
      <c r="GK18" s="850"/>
      <c r="GL18" s="850"/>
      <c r="GM18" s="850"/>
      <c r="GN18" s="850"/>
      <c r="GO18" s="850"/>
      <c r="GP18" s="850"/>
      <c r="GQ18" s="850"/>
      <c r="GR18" s="850"/>
      <c r="GS18" s="850"/>
      <c r="GT18" s="850"/>
      <c r="GU18" s="850"/>
      <c r="GV18" s="850"/>
      <c r="GW18" s="850"/>
      <c r="GX18" s="850"/>
      <c r="GY18" s="850"/>
      <c r="GZ18" s="850"/>
      <c r="HA18" s="850"/>
      <c r="HB18" s="850"/>
      <c r="HC18" s="850"/>
      <c r="HD18" s="850"/>
      <c r="HE18" s="850"/>
      <c r="HF18" s="850"/>
      <c r="HG18" s="850"/>
      <c r="HH18" s="850"/>
      <c r="HI18" s="850"/>
      <c r="HJ18" s="850"/>
      <c r="HK18" s="850"/>
      <c r="HL18" s="850"/>
      <c r="HM18" s="850"/>
      <c r="HN18" s="850"/>
      <c r="HO18" s="850"/>
      <c r="HP18" s="850"/>
      <c r="HQ18" s="850"/>
      <c r="HR18" s="850"/>
      <c r="HS18" s="850"/>
      <c r="HT18" s="850"/>
      <c r="HU18" s="850"/>
      <c r="HV18" s="850"/>
      <c r="HW18" s="850"/>
      <c r="HX18" s="850"/>
      <c r="HY18" s="850"/>
      <c r="HZ18" s="850"/>
      <c r="IA18" s="850"/>
      <c r="IB18" s="850"/>
      <c r="IC18" s="850"/>
      <c r="ID18" s="850"/>
      <c r="IE18" s="850"/>
      <c r="IF18" s="850"/>
      <c r="IG18" s="850"/>
      <c r="IH18" s="850"/>
      <c r="II18" s="850"/>
      <c r="IJ18" s="850"/>
      <c r="IK18" s="850"/>
      <c r="IL18" s="850"/>
      <c r="IM18" s="850"/>
      <c r="IN18" s="850"/>
      <c r="IO18" s="850"/>
      <c r="IP18" s="850"/>
      <c r="IQ18" s="850"/>
      <c r="IR18" s="850"/>
      <c r="IS18" s="850"/>
      <c r="IT18" s="850"/>
    </row>
    <row r="19" spans="1:254" ht="23.25">
      <c r="A19" s="906"/>
      <c r="B19" s="1470"/>
      <c r="C19" s="867"/>
      <c r="D19" s="867"/>
      <c r="E19" s="867"/>
      <c r="F19" s="1469">
        <f>SUM(C19:E19)</f>
        <v>0</v>
      </c>
      <c r="G19" s="868"/>
      <c r="H19" s="932"/>
      <c r="I19" s="932"/>
      <c r="J19" s="932"/>
      <c r="K19" s="850"/>
      <c r="L19" s="850"/>
      <c r="M19" s="850"/>
      <c r="N19" s="850"/>
      <c r="O19" s="850"/>
      <c r="P19" s="850"/>
      <c r="Q19" s="850"/>
      <c r="R19" s="850"/>
      <c r="S19" s="850"/>
      <c r="T19" s="850"/>
      <c r="U19" s="850"/>
      <c r="V19" s="850"/>
      <c r="W19" s="850"/>
      <c r="X19" s="850"/>
      <c r="Y19" s="850"/>
      <c r="Z19" s="850"/>
      <c r="AA19" s="850"/>
      <c r="AB19" s="850"/>
      <c r="AC19" s="850"/>
      <c r="AD19" s="850"/>
      <c r="AE19" s="850"/>
      <c r="AF19" s="850"/>
      <c r="AG19" s="850"/>
      <c r="AH19" s="850"/>
      <c r="AI19" s="850"/>
      <c r="AJ19" s="850"/>
      <c r="AK19" s="850"/>
      <c r="AL19" s="850"/>
      <c r="AM19" s="850"/>
      <c r="AN19" s="850"/>
      <c r="AO19" s="850"/>
      <c r="AP19" s="850"/>
      <c r="AQ19" s="850"/>
      <c r="AR19" s="850"/>
      <c r="AS19" s="850"/>
      <c r="AT19" s="850"/>
      <c r="AU19" s="850"/>
      <c r="AV19" s="850"/>
      <c r="AW19" s="850"/>
      <c r="AX19" s="850"/>
      <c r="AY19" s="850"/>
      <c r="AZ19" s="850"/>
      <c r="BA19" s="850"/>
      <c r="BB19" s="850"/>
      <c r="BC19" s="850"/>
      <c r="BD19" s="850"/>
      <c r="BE19" s="850"/>
      <c r="BF19" s="850"/>
      <c r="BG19" s="850"/>
      <c r="BH19" s="850"/>
      <c r="BI19" s="850"/>
      <c r="BJ19" s="850"/>
      <c r="BK19" s="850"/>
      <c r="BL19" s="850"/>
      <c r="BM19" s="850"/>
      <c r="BN19" s="850"/>
      <c r="BO19" s="850"/>
      <c r="BP19" s="850"/>
      <c r="BQ19" s="850"/>
      <c r="BR19" s="850"/>
      <c r="BS19" s="850"/>
      <c r="BT19" s="850"/>
      <c r="BU19" s="850"/>
      <c r="BV19" s="850"/>
      <c r="BW19" s="850"/>
      <c r="BX19" s="850"/>
      <c r="BY19" s="850"/>
      <c r="BZ19" s="850"/>
      <c r="CA19" s="850"/>
      <c r="CB19" s="850"/>
      <c r="CC19" s="850"/>
      <c r="CD19" s="850"/>
      <c r="CE19" s="850"/>
      <c r="CF19" s="850"/>
      <c r="CG19" s="850"/>
      <c r="CH19" s="850"/>
      <c r="CI19" s="850"/>
      <c r="CJ19" s="850"/>
      <c r="CK19" s="850"/>
      <c r="CL19" s="850"/>
      <c r="CM19" s="850"/>
      <c r="CN19" s="850"/>
      <c r="CO19" s="850"/>
      <c r="CP19" s="850"/>
      <c r="CQ19" s="850"/>
      <c r="CR19" s="850"/>
      <c r="CS19" s="850"/>
      <c r="CT19" s="850"/>
      <c r="CU19" s="850"/>
      <c r="CV19" s="850"/>
      <c r="CW19" s="850"/>
      <c r="CX19" s="850"/>
      <c r="CY19" s="850"/>
      <c r="CZ19" s="850"/>
      <c r="DA19" s="850"/>
      <c r="DB19" s="850"/>
      <c r="DC19" s="850"/>
      <c r="DD19" s="850"/>
      <c r="DE19" s="850"/>
      <c r="DF19" s="850"/>
      <c r="DG19" s="850"/>
      <c r="DH19" s="850"/>
      <c r="DI19" s="850"/>
      <c r="DJ19" s="850"/>
      <c r="DK19" s="850"/>
      <c r="DL19" s="850"/>
      <c r="DM19" s="850"/>
      <c r="DN19" s="850"/>
      <c r="DO19" s="850"/>
      <c r="DP19" s="850"/>
      <c r="DQ19" s="850"/>
      <c r="DR19" s="850"/>
      <c r="DS19" s="850"/>
      <c r="DT19" s="850"/>
      <c r="DU19" s="850"/>
      <c r="DV19" s="850"/>
      <c r="DW19" s="850"/>
      <c r="DX19" s="850"/>
      <c r="DY19" s="850"/>
      <c r="DZ19" s="850"/>
      <c r="EA19" s="850"/>
      <c r="EB19" s="850"/>
      <c r="EC19" s="850"/>
      <c r="ED19" s="850"/>
      <c r="EE19" s="850"/>
      <c r="EF19" s="850"/>
      <c r="EG19" s="850"/>
      <c r="EH19" s="850"/>
      <c r="EI19" s="850"/>
      <c r="EJ19" s="850"/>
      <c r="EK19" s="850"/>
      <c r="EL19" s="850"/>
      <c r="EM19" s="850"/>
      <c r="EN19" s="850"/>
      <c r="EO19" s="850"/>
      <c r="EP19" s="850"/>
      <c r="EQ19" s="850"/>
      <c r="ER19" s="850"/>
      <c r="ES19" s="850"/>
      <c r="ET19" s="850"/>
      <c r="EU19" s="850"/>
      <c r="EV19" s="850"/>
      <c r="EW19" s="850"/>
      <c r="EX19" s="850"/>
      <c r="EY19" s="850"/>
      <c r="EZ19" s="850"/>
      <c r="FA19" s="850"/>
      <c r="FB19" s="850"/>
      <c r="FC19" s="850"/>
      <c r="FD19" s="850"/>
      <c r="FE19" s="850"/>
      <c r="FF19" s="850"/>
      <c r="FG19" s="850"/>
      <c r="FH19" s="850"/>
      <c r="FI19" s="850"/>
      <c r="FJ19" s="850"/>
      <c r="FK19" s="850"/>
      <c r="FL19" s="850"/>
      <c r="FM19" s="850"/>
      <c r="FN19" s="850"/>
      <c r="FO19" s="850"/>
      <c r="FP19" s="850"/>
      <c r="FQ19" s="850"/>
      <c r="FR19" s="850"/>
      <c r="FS19" s="850"/>
      <c r="FT19" s="850"/>
      <c r="FU19" s="850"/>
      <c r="FV19" s="850"/>
      <c r="FW19" s="850"/>
      <c r="FX19" s="850"/>
      <c r="FY19" s="850"/>
      <c r="FZ19" s="850"/>
      <c r="GA19" s="850"/>
      <c r="GB19" s="850"/>
      <c r="GC19" s="850"/>
      <c r="GD19" s="850"/>
      <c r="GE19" s="850"/>
      <c r="GF19" s="850"/>
      <c r="GG19" s="850"/>
      <c r="GH19" s="850"/>
      <c r="GI19" s="850"/>
      <c r="GJ19" s="850"/>
      <c r="GK19" s="850"/>
      <c r="GL19" s="850"/>
      <c r="GM19" s="850"/>
      <c r="GN19" s="850"/>
      <c r="GO19" s="850"/>
      <c r="GP19" s="850"/>
      <c r="GQ19" s="850"/>
      <c r="GR19" s="850"/>
      <c r="GS19" s="850"/>
      <c r="GT19" s="850"/>
      <c r="GU19" s="850"/>
      <c r="GV19" s="850"/>
      <c r="GW19" s="850"/>
      <c r="GX19" s="850"/>
      <c r="GY19" s="850"/>
      <c r="GZ19" s="850"/>
      <c r="HA19" s="850"/>
      <c r="HB19" s="850"/>
      <c r="HC19" s="850"/>
      <c r="HD19" s="850"/>
      <c r="HE19" s="850"/>
      <c r="HF19" s="850"/>
      <c r="HG19" s="850"/>
      <c r="HH19" s="850"/>
      <c r="HI19" s="850"/>
      <c r="HJ19" s="850"/>
      <c r="HK19" s="850"/>
      <c r="HL19" s="850"/>
      <c r="HM19" s="850"/>
      <c r="HN19" s="850"/>
      <c r="HO19" s="850"/>
      <c r="HP19" s="850"/>
      <c r="HQ19" s="850"/>
      <c r="HR19" s="850"/>
      <c r="HS19" s="850"/>
      <c r="HT19" s="850"/>
      <c r="HU19" s="850"/>
      <c r="HV19" s="850"/>
      <c r="HW19" s="850"/>
      <c r="HX19" s="850"/>
      <c r="HY19" s="850"/>
      <c r="HZ19" s="850"/>
      <c r="IA19" s="850"/>
      <c r="IB19" s="850"/>
      <c r="IC19" s="850"/>
      <c r="ID19" s="850"/>
      <c r="IE19" s="850"/>
      <c r="IF19" s="850"/>
      <c r="IG19" s="850"/>
      <c r="IH19" s="850"/>
      <c r="II19" s="850"/>
      <c r="IJ19" s="850"/>
      <c r="IK19" s="850"/>
      <c r="IL19" s="850"/>
      <c r="IM19" s="850"/>
      <c r="IN19" s="850"/>
      <c r="IO19" s="850"/>
      <c r="IP19" s="850"/>
      <c r="IQ19" s="850"/>
      <c r="IR19" s="850"/>
      <c r="IS19" s="850"/>
      <c r="IT19" s="850"/>
    </row>
    <row r="20" spans="1:254" ht="23.25">
      <c r="A20" s="906"/>
      <c r="B20" s="1470"/>
      <c r="C20" s="867"/>
      <c r="D20" s="867"/>
      <c r="E20" s="867"/>
      <c r="F20" s="1469">
        <f>SUM(C20:E20)</f>
        <v>0</v>
      </c>
      <c r="G20" s="868"/>
      <c r="H20" s="932"/>
      <c r="I20" s="932"/>
      <c r="J20" s="932"/>
      <c r="K20" s="850"/>
      <c r="L20" s="850"/>
      <c r="M20" s="850"/>
      <c r="N20" s="850"/>
      <c r="O20" s="850"/>
      <c r="P20" s="850"/>
      <c r="Q20" s="850"/>
      <c r="R20" s="850"/>
      <c r="S20" s="850"/>
      <c r="T20" s="850"/>
      <c r="U20" s="850"/>
      <c r="V20" s="850"/>
      <c r="W20" s="850"/>
      <c r="X20" s="850"/>
      <c r="Y20" s="850"/>
      <c r="Z20" s="850"/>
      <c r="AA20" s="850"/>
      <c r="AB20" s="850"/>
      <c r="AC20" s="850"/>
      <c r="AD20" s="850"/>
      <c r="AE20" s="850"/>
      <c r="AF20" s="850"/>
      <c r="AG20" s="850"/>
      <c r="AH20" s="850"/>
      <c r="AI20" s="850"/>
      <c r="AJ20" s="850"/>
      <c r="AK20" s="850"/>
      <c r="AL20" s="850"/>
      <c r="AM20" s="850"/>
      <c r="AN20" s="850"/>
      <c r="AO20" s="850"/>
      <c r="AP20" s="850"/>
      <c r="AQ20" s="850"/>
      <c r="AR20" s="850"/>
      <c r="AS20" s="850"/>
      <c r="AT20" s="850"/>
      <c r="AU20" s="850"/>
      <c r="AV20" s="850"/>
      <c r="AW20" s="850"/>
      <c r="AX20" s="850"/>
      <c r="AY20" s="850"/>
      <c r="AZ20" s="850"/>
      <c r="BA20" s="850"/>
      <c r="BB20" s="850"/>
      <c r="BC20" s="850"/>
      <c r="BD20" s="850"/>
      <c r="BE20" s="850"/>
      <c r="BF20" s="850"/>
      <c r="BG20" s="850"/>
      <c r="BH20" s="850"/>
      <c r="BI20" s="850"/>
      <c r="BJ20" s="850"/>
      <c r="BK20" s="850"/>
      <c r="BL20" s="850"/>
      <c r="BM20" s="850"/>
      <c r="BN20" s="850"/>
      <c r="BO20" s="850"/>
      <c r="BP20" s="850"/>
      <c r="BQ20" s="850"/>
      <c r="BR20" s="850"/>
      <c r="BS20" s="850"/>
      <c r="BT20" s="850"/>
      <c r="BU20" s="850"/>
      <c r="BV20" s="850"/>
      <c r="BW20" s="850"/>
      <c r="BX20" s="850"/>
      <c r="BY20" s="850"/>
      <c r="BZ20" s="850"/>
      <c r="CA20" s="850"/>
      <c r="CB20" s="850"/>
      <c r="CC20" s="850"/>
      <c r="CD20" s="850"/>
      <c r="CE20" s="850"/>
      <c r="CF20" s="850"/>
      <c r="CG20" s="850"/>
      <c r="CH20" s="850"/>
      <c r="CI20" s="850"/>
      <c r="CJ20" s="850"/>
      <c r="CK20" s="850"/>
      <c r="CL20" s="850"/>
      <c r="CM20" s="850"/>
      <c r="CN20" s="850"/>
      <c r="CO20" s="850"/>
      <c r="CP20" s="850"/>
      <c r="CQ20" s="850"/>
      <c r="CR20" s="850"/>
      <c r="CS20" s="850"/>
      <c r="CT20" s="850"/>
      <c r="CU20" s="850"/>
      <c r="CV20" s="850"/>
      <c r="CW20" s="850"/>
      <c r="CX20" s="850"/>
      <c r="CY20" s="850"/>
      <c r="CZ20" s="850"/>
      <c r="DA20" s="850"/>
      <c r="DB20" s="850"/>
      <c r="DC20" s="850"/>
      <c r="DD20" s="850"/>
      <c r="DE20" s="850"/>
      <c r="DF20" s="850"/>
      <c r="DG20" s="850"/>
      <c r="DH20" s="850"/>
      <c r="DI20" s="850"/>
      <c r="DJ20" s="850"/>
      <c r="DK20" s="850"/>
      <c r="DL20" s="850"/>
      <c r="DM20" s="850"/>
      <c r="DN20" s="850"/>
      <c r="DO20" s="850"/>
      <c r="DP20" s="850"/>
      <c r="DQ20" s="850"/>
      <c r="DR20" s="850"/>
      <c r="DS20" s="850"/>
      <c r="DT20" s="850"/>
      <c r="DU20" s="850"/>
      <c r="DV20" s="850"/>
      <c r="DW20" s="850"/>
      <c r="DX20" s="850"/>
      <c r="DY20" s="850"/>
      <c r="DZ20" s="850"/>
      <c r="EA20" s="850"/>
      <c r="EB20" s="850"/>
      <c r="EC20" s="850"/>
      <c r="ED20" s="850"/>
      <c r="EE20" s="850"/>
      <c r="EF20" s="850"/>
      <c r="EG20" s="850"/>
      <c r="EH20" s="850"/>
      <c r="EI20" s="850"/>
      <c r="EJ20" s="850"/>
      <c r="EK20" s="850"/>
      <c r="EL20" s="850"/>
      <c r="EM20" s="850"/>
      <c r="EN20" s="850"/>
      <c r="EO20" s="850"/>
      <c r="EP20" s="850"/>
      <c r="EQ20" s="850"/>
      <c r="ER20" s="850"/>
      <c r="ES20" s="850"/>
      <c r="ET20" s="850"/>
      <c r="EU20" s="850"/>
      <c r="EV20" s="850"/>
      <c r="EW20" s="850"/>
      <c r="EX20" s="850"/>
      <c r="EY20" s="850"/>
      <c r="EZ20" s="850"/>
      <c r="FA20" s="850"/>
      <c r="FB20" s="850"/>
      <c r="FC20" s="850"/>
      <c r="FD20" s="850"/>
      <c r="FE20" s="850"/>
      <c r="FF20" s="850"/>
      <c r="FG20" s="850"/>
      <c r="FH20" s="850"/>
      <c r="FI20" s="850"/>
      <c r="FJ20" s="850"/>
      <c r="FK20" s="850"/>
      <c r="FL20" s="850"/>
      <c r="FM20" s="850"/>
      <c r="FN20" s="850"/>
      <c r="FO20" s="850"/>
      <c r="FP20" s="850"/>
      <c r="FQ20" s="850"/>
      <c r="FR20" s="850"/>
      <c r="FS20" s="850"/>
      <c r="FT20" s="850"/>
      <c r="FU20" s="850"/>
      <c r="FV20" s="850"/>
      <c r="FW20" s="850"/>
      <c r="FX20" s="850"/>
      <c r="FY20" s="850"/>
      <c r="FZ20" s="850"/>
      <c r="GA20" s="850"/>
      <c r="GB20" s="850"/>
      <c r="GC20" s="850"/>
      <c r="GD20" s="850"/>
      <c r="GE20" s="850"/>
      <c r="GF20" s="850"/>
      <c r="GG20" s="850"/>
      <c r="GH20" s="850"/>
      <c r="GI20" s="850"/>
      <c r="GJ20" s="850"/>
      <c r="GK20" s="850"/>
      <c r="GL20" s="850"/>
      <c r="GM20" s="850"/>
      <c r="GN20" s="850"/>
      <c r="GO20" s="850"/>
      <c r="GP20" s="850"/>
      <c r="GQ20" s="850"/>
      <c r="GR20" s="850"/>
      <c r="GS20" s="850"/>
      <c r="GT20" s="850"/>
      <c r="GU20" s="850"/>
      <c r="GV20" s="850"/>
      <c r="GW20" s="850"/>
      <c r="GX20" s="850"/>
      <c r="GY20" s="850"/>
      <c r="GZ20" s="850"/>
      <c r="HA20" s="850"/>
      <c r="HB20" s="850"/>
      <c r="HC20" s="850"/>
      <c r="HD20" s="850"/>
      <c r="HE20" s="850"/>
      <c r="HF20" s="850"/>
      <c r="HG20" s="850"/>
      <c r="HH20" s="850"/>
      <c r="HI20" s="850"/>
      <c r="HJ20" s="850"/>
      <c r="HK20" s="850"/>
      <c r="HL20" s="850"/>
      <c r="HM20" s="850"/>
      <c r="HN20" s="850"/>
      <c r="HO20" s="850"/>
      <c r="HP20" s="850"/>
      <c r="HQ20" s="850"/>
      <c r="HR20" s="850"/>
      <c r="HS20" s="850"/>
      <c r="HT20" s="850"/>
      <c r="HU20" s="850"/>
      <c r="HV20" s="850"/>
      <c r="HW20" s="850"/>
      <c r="HX20" s="850"/>
      <c r="HY20" s="850"/>
      <c r="HZ20" s="850"/>
      <c r="IA20" s="850"/>
      <c r="IB20" s="850"/>
      <c r="IC20" s="850"/>
      <c r="ID20" s="850"/>
      <c r="IE20" s="850"/>
      <c r="IF20" s="850"/>
      <c r="IG20" s="850"/>
      <c r="IH20" s="850"/>
      <c r="II20" s="850"/>
      <c r="IJ20" s="850"/>
      <c r="IK20" s="850"/>
      <c r="IL20" s="850"/>
      <c r="IM20" s="850"/>
      <c r="IN20" s="850"/>
      <c r="IO20" s="850"/>
      <c r="IP20" s="850"/>
      <c r="IQ20" s="850"/>
      <c r="IR20" s="850"/>
      <c r="IS20" s="850"/>
      <c r="IT20" s="850"/>
    </row>
    <row r="21" spans="1:254" ht="24" thickBot="1">
      <c r="A21" s="906"/>
      <c r="B21" s="1470"/>
      <c r="C21" s="1471"/>
      <c r="D21" s="1471"/>
      <c r="E21" s="1471"/>
      <c r="F21" s="1472">
        <f>SUM(C21:E21)</f>
        <v>0</v>
      </c>
      <c r="G21" s="868"/>
      <c r="H21" s="932"/>
      <c r="I21" s="932"/>
      <c r="J21" s="932"/>
      <c r="K21" s="850"/>
      <c r="L21" s="850"/>
      <c r="M21" s="850"/>
      <c r="N21" s="850"/>
      <c r="O21" s="850"/>
      <c r="P21" s="850"/>
      <c r="Q21" s="850"/>
      <c r="R21" s="850"/>
      <c r="S21" s="850"/>
      <c r="T21" s="850"/>
      <c r="U21" s="850"/>
      <c r="V21" s="850"/>
      <c r="W21" s="850"/>
      <c r="X21" s="850"/>
      <c r="Y21" s="850"/>
      <c r="Z21" s="850"/>
      <c r="AA21" s="850"/>
      <c r="AB21" s="850"/>
      <c r="AC21" s="850"/>
      <c r="AD21" s="850"/>
      <c r="AE21" s="850"/>
      <c r="AF21" s="850"/>
      <c r="AG21" s="850"/>
      <c r="AH21" s="850"/>
      <c r="AI21" s="850"/>
      <c r="AJ21" s="850"/>
      <c r="AK21" s="850"/>
      <c r="AL21" s="850"/>
      <c r="AM21" s="850"/>
      <c r="AN21" s="850"/>
      <c r="AO21" s="850"/>
      <c r="AP21" s="850"/>
      <c r="AQ21" s="850"/>
      <c r="AR21" s="850"/>
      <c r="AS21" s="850"/>
      <c r="AT21" s="850"/>
      <c r="AU21" s="850"/>
      <c r="AV21" s="850"/>
      <c r="AW21" s="850"/>
      <c r="AX21" s="850"/>
      <c r="AY21" s="850"/>
      <c r="AZ21" s="850"/>
      <c r="BA21" s="850"/>
      <c r="BB21" s="850"/>
      <c r="BC21" s="850"/>
      <c r="BD21" s="850"/>
      <c r="BE21" s="850"/>
      <c r="BF21" s="850"/>
      <c r="BG21" s="850"/>
      <c r="BH21" s="850"/>
      <c r="BI21" s="850"/>
      <c r="BJ21" s="850"/>
      <c r="BK21" s="850"/>
      <c r="BL21" s="850"/>
      <c r="BM21" s="850"/>
      <c r="BN21" s="850"/>
      <c r="BO21" s="850"/>
      <c r="BP21" s="850"/>
      <c r="BQ21" s="850"/>
      <c r="BR21" s="850"/>
      <c r="BS21" s="850"/>
      <c r="BT21" s="850"/>
      <c r="BU21" s="850"/>
      <c r="BV21" s="850"/>
      <c r="BW21" s="850"/>
      <c r="BX21" s="850"/>
      <c r="BY21" s="850"/>
      <c r="BZ21" s="850"/>
      <c r="CA21" s="850"/>
      <c r="CB21" s="850"/>
      <c r="CC21" s="850"/>
      <c r="CD21" s="850"/>
      <c r="CE21" s="850"/>
      <c r="CF21" s="850"/>
      <c r="CG21" s="850"/>
      <c r="CH21" s="850"/>
      <c r="CI21" s="850"/>
      <c r="CJ21" s="850"/>
      <c r="CK21" s="850"/>
      <c r="CL21" s="850"/>
      <c r="CM21" s="850"/>
      <c r="CN21" s="850"/>
      <c r="CO21" s="850"/>
      <c r="CP21" s="850"/>
      <c r="CQ21" s="850"/>
      <c r="CR21" s="850"/>
      <c r="CS21" s="850"/>
      <c r="CT21" s="850"/>
      <c r="CU21" s="850"/>
      <c r="CV21" s="850"/>
      <c r="CW21" s="850"/>
      <c r="CX21" s="850"/>
      <c r="CY21" s="850"/>
      <c r="CZ21" s="850"/>
      <c r="DA21" s="850"/>
      <c r="DB21" s="850"/>
      <c r="DC21" s="850"/>
      <c r="DD21" s="850"/>
      <c r="DE21" s="850"/>
      <c r="DF21" s="850"/>
      <c r="DG21" s="850"/>
      <c r="DH21" s="850"/>
      <c r="DI21" s="850"/>
      <c r="DJ21" s="850"/>
      <c r="DK21" s="850"/>
      <c r="DL21" s="850"/>
      <c r="DM21" s="850"/>
      <c r="DN21" s="850"/>
      <c r="DO21" s="850"/>
      <c r="DP21" s="850"/>
      <c r="DQ21" s="850"/>
      <c r="DR21" s="850"/>
      <c r="DS21" s="850"/>
      <c r="DT21" s="850"/>
      <c r="DU21" s="850"/>
      <c r="DV21" s="850"/>
      <c r="DW21" s="850"/>
      <c r="DX21" s="850"/>
      <c r="DY21" s="850"/>
      <c r="DZ21" s="850"/>
      <c r="EA21" s="850"/>
      <c r="EB21" s="850"/>
      <c r="EC21" s="850"/>
      <c r="ED21" s="850"/>
      <c r="EE21" s="850"/>
      <c r="EF21" s="850"/>
      <c r="EG21" s="850"/>
      <c r="EH21" s="850"/>
      <c r="EI21" s="850"/>
      <c r="EJ21" s="850"/>
      <c r="EK21" s="850"/>
      <c r="EL21" s="850"/>
      <c r="EM21" s="850"/>
      <c r="EN21" s="850"/>
      <c r="EO21" s="850"/>
      <c r="EP21" s="850"/>
      <c r="EQ21" s="850"/>
      <c r="ER21" s="850"/>
      <c r="ES21" s="850"/>
      <c r="ET21" s="850"/>
      <c r="EU21" s="850"/>
      <c r="EV21" s="850"/>
      <c r="EW21" s="850"/>
      <c r="EX21" s="850"/>
      <c r="EY21" s="850"/>
      <c r="EZ21" s="850"/>
      <c r="FA21" s="850"/>
      <c r="FB21" s="850"/>
      <c r="FC21" s="850"/>
      <c r="FD21" s="850"/>
      <c r="FE21" s="850"/>
      <c r="FF21" s="850"/>
      <c r="FG21" s="850"/>
      <c r="FH21" s="850"/>
      <c r="FI21" s="850"/>
      <c r="FJ21" s="850"/>
      <c r="FK21" s="850"/>
      <c r="FL21" s="850"/>
      <c r="FM21" s="850"/>
      <c r="FN21" s="850"/>
      <c r="FO21" s="850"/>
      <c r="FP21" s="850"/>
      <c r="FQ21" s="850"/>
      <c r="FR21" s="850"/>
      <c r="FS21" s="850"/>
      <c r="FT21" s="850"/>
      <c r="FU21" s="850"/>
      <c r="FV21" s="850"/>
      <c r="FW21" s="850"/>
      <c r="FX21" s="850"/>
      <c r="FY21" s="850"/>
      <c r="FZ21" s="850"/>
      <c r="GA21" s="850"/>
      <c r="GB21" s="850"/>
      <c r="GC21" s="850"/>
      <c r="GD21" s="850"/>
      <c r="GE21" s="850"/>
      <c r="GF21" s="850"/>
      <c r="GG21" s="850"/>
      <c r="GH21" s="850"/>
      <c r="GI21" s="850"/>
      <c r="GJ21" s="850"/>
      <c r="GK21" s="850"/>
      <c r="GL21" s="850"/>
      <c r="GM21" s="850"/>
      <c r="GN21" s="850"/>
      <c r="GO21" s="850"/>
      <c r="GP21" s="850"/>
      <c r="GQ21" s="850"/>
      <c r="GR21" s="850"/>
      <c r="GS21" s="850"/>
      <c r="GT21" s="850"/>
      <c r="GU21" s="850"/>
      <c r="GV21" s="850"/>
      <c r="GW21" s="850"/>
      <c r="GX21" s="850"/>
      <c r="GY21" s="850"/>
      <c r="GZ21" s="850"/>
      <c r="HA21" s="850"/>
      <c r="HB21" s="850"/>
      <c r="HC21" s="850"/>
      <c r="HD21" s="850"/>
      <c r="HE21" s="850"/>
      <c r="HF21" s="850"/>
      <c r="HG21" s="850"/>
      <c r="HH21" s="850"/>
      <c r="HI21" s="850"/>
      <c r="HJ21" s="850"/>
      <c r="HK21" s="850"/>
      <c r="HL21" s="850"/>
      <c r="HM21" s="850"/>
      <c r="HN21" s="850"/>
      <c r="HO21" s="850"/>
      <c r="HP21" s="850"/>
      <c r="HQ21" s="850"/>
      <c r="HR21" s="850"/>
      <c r="HS21" s="850"/>
      <c r="HT21" s="850"/>
      <c r="HU21" s="850"/>
      <c r="HV21" s="850"/>
      <c r="HW21" s="850"/>
      <c r="HX21" s="850"/>
      <c r="HY21" s="850"/>
      <c r="HZ21" s="850"/>
      <c r="IA21" s="850"/>
      <c r="IB21" s="850"/>
      <c r="IC21" s="850"/>
      <c r="ID21" s="850"/>
      <c r="IE21" s="850"/>
      <c r="IF21" s="850"/>
      <c r="IG21" s="850"/>
      <c r="IH21" s="850"/>
      <c r="II21" s="850"/>
      <c r="IJ21" s="850"/>
      <c r="IK21" s="850"/>
      <c r="IL21" s="850"/>
      <c r="IM21" s="850"/>
      <c r="IN21" s="850"/>
      <c r="IO21" s="850"/>
      <c r="IP21" s="850"/>
      <c r="IQ21" s="850"/>
      <c r="IR21" s="850"/>
      <c r="IS21" s="850"/>
      <c r="IT21" s="850"/>
    </row>
    <row r="22" spans="1:254" ht="47.25" thickBot="1">
      <c r="A22" s="906"/>
      <c r="B22" s="1473" t="s">
        <v>924</v>
      </c>
      <c r="C22" s="1474">
        <f>SUM(C17:C21)</f>
        <v>0</v>
      </c>
      <c r="D22" s="1474">
        <f>SUM(D17:D21)</f>
        <v>0</v>
      </c>
      <c r="E22" s="1474">
        <f>SUM(E17:E21)</f>
        <v>0</v>
      </c>
      <c r="F22" s="1474">
        <f>SUM(F17:F21)</f>
        <v>0</v>
      </c>
      <c r="G22" s="868"/>
      <c r="H22" s="932"/>
      <c r="I22" s="932"/>
      <c r="J22" s="932"/>
      <c r="K22" s="850"/>
      <c r="L22" s="850"/>
      <c r="M22" s="850"/>
      <c r="N22" s="850"/>
      <c r="O22" s="850"/>
      <c r="P22" s="850"/>
      <c r="Q22" s="850"/>
      <c r="R22" s="850"/>
      <c r="S22" s="850"/>
      <c r="T22" s="850"/>
      <c r="U22" s="850"/>
      <c r="V22" s="850"/>
      <c r="W22" s="850"/>
      <c r="X22" s="850"/>
      <c r="Y22" s="850"/>
      <c r="Z22" s="850"/>
      <c r="AA22" s="850"/>
      <c r="AB22" s="850"/>
      <c r="AC22" s="850"/>
      <c r="AD22" s="850"/>
      <c r="AE22" s="850"/>
      <c r="AF22" s="850"/>
      <c r="AG22" s="850"/>
      <c r="AH22" s="850"/>
      <c r="AI22" s="850"/>
      <c r="AJ22" s="850"/>
      <c r="AK22" s="850"/>
      <c r="AL22" s="850"/>
      <c r="AM22" s="850"/>
      <c r="AN22" s="850"/>
      <c r="AO22" s="850"/>
      <c r="AP22" s="850"/>
      <c r="AQ22" s="850"/>
      <c r="AR22" s="850"/>
      <c r="AS22" s="850"/>
      <c r="AT22" s="850"/>
      <c r="AU22" s="850"/>
      <c r="AV22" s="850"/>
      <c r="AW22" s="850"/>
      <c r="AX22" s="850"/>
      <c r="AY22" s="850"/>
      <c r="AZ22" s="850"/>
      <c r="BA22" s="850"/>
      <c r="BB22" s="850"/>
      <c r="BC22" s="850"/>
      <c r="BD22" s="850"/>
      <c r="BE22" s="850"/>
      <c r="BF22" s="850"/>
      <c r="BG22" s="850"/>
      <c r="BH22" s="850"/>
      <c r="BI22" s="850"/>
      <c r="BJ22" s="850"/>
      <c r="BK22" s="850"/>
      <c r="BL22" s="850"/>
      <c r="BM22" s="850"/>
      <c r="BN22" s="850"/>
      <c r="BO22" s="850"/>
      <c r="BP22" s="850"/>
      <c r="BQ22" s="850"/>
      <c r="BR22" s="850"/>
      <c r="BS22" s="850"/>
      <c r="BT22" s="850"/>
      <c r="BU22" s="850"/>
      <c r="BV22" s="850"/>
      <c r="BW22" s="850"/>
      <c r="BX22" s="850"/>
      <c r="BY22" s="850"/>
      <c r="BZ22" s="850"/>
      <c r="CA22" s="850"/>
      <c r="CB22" s="850"/>
      <c r="CC22" s="850"/>
      <c r="CD22" s="850"/>
      <c r="CE22" s="850"/>
      <c r="CF22" s="850"/>
      <c r="CG22" s="850"/>
      <c r="CH22" s="850"/>
      <c r="CI22" s="850"/>
      <c r="CJ22" s="850"/>
      <c r="CK22" s="850"/>
      <c r="CL22" s="850"/>
      <c r="CM22" s="850"/>
      <c r="CN22" s="850"/>
      <c r="CO22" s="850"/>
      <c r="CP22" s="850"/>
      <c r="CQ22" s="850"/>
      <c r="CR22" s="850"/>
      <c r="CS22" s="850"/>
      <c r="CT22" s="850"/>
      <c r="CU22" s="850"/>
      <c r="CV22" s="850"/>
      <c r="CW22" s="850"/>
      <c r="CX22" s="850"/>
      <c r="CY22" s="850"/>
      <c r="CZ22" s="850"/>
      <c r="DA22" s="850"/>
      <c r="DB22" s="850"/>
      <c r="DC22" s="850"/>
      <c r="DD22" s="850"/>
      <c r="DE22" s="850"/>
      <c r="DF22" s="850"/>
      <c r="DG22" s="850"/>
      <c r="DH22" s="850"/>
      <c r="DI22" s="850"/>
      <c r="DJ22" s="850"/>
      <c r="DK22" s="850"/>
      <c r="DL22" s="850"/>
      <c r="DM22" s="850"/>
      <c r="DN22" s="850"/>
      <c r="DO22" s="850"/>
      <c r="DP22" s="850"/>
      <c r="DQ22" s="850"/>
      <c r="DR22" s="850"/>
      <c r="DS22" s="850"/>
      <c r="DT22" s="850"/>
      <c r="DU22" s="850"/>
      <c r="DV22" s="850"/>
      <c r="DW22" s="850"/>
      <c r="DX22" s="850"/>
      <c r="DY22" s="850"/>
      <c r="DZ22" s="850"/>
      <c r="EA22" s="850"/>
      <c r="EB22" s="850"/>
      <c r="EC22" s="850"/>
      <c r="ED22" s="850"/>
      <c r="EE22" s="850"/>
      <c r="EF22" s="850"/>
      <c r="EG22" s="850"/>
      <c r="EH22" s="850"/>
      <c r="EI22" s="850"/>
      <c r="EJ22" s="850"/>
      <c r="EK22" s="850"/>
      <c r="EL22" s="850"/>
      <c r="EM22" s="850"/>
      <c r="EN22" s="850"/>
      <c r="EO22" s="850"/>
      <c r="EP22" s="850"/>
      <c r="EQ22" s="850"/>
      <c r="ER22" s="850"/>
      <c r="ES22" s="850"/>
      <c r="ET22" s="850"/>
      <c r="EU22" s="850"/>
      <c r="EV22" s="850"/>
      <c r="EW22" s="850"/>
      <c r="EX22" s="850"/>
      <c r="EY22" s="850"/>
      <c r="EZ22" s="850"/>
      <c r="FA22" s="850"/>
      <c r="FB22" s="850"/>
      <c r="FC22" s="850"/>
      <c r="FD22" s="850"/>
      <c r="FE22" s="850"/>
      <c r="FF22" s="850"/>
      <c r="FG22" s="850"/>
      <c r="FH22" s="850"/>
      <c r="FI22" s="850"/>
      <c r="FJ22" s="850"/>
      <c r="FK22" s="850"/>
      <c r="FL22" s="850"/>
      <c r="FM22" s="850"/>
      <c r="FN22" s="850"/>
      <c r="FO22" s="850"/>
      <c r="FP22" s="850"/>
      <c r="FQ22" s="850"/>
      <c r="FR22" s="850"/>
      <c r="FS22" s="850"/>
      <c r="FT22" s="850"/>
      <c r="FU22" s="850"/>
      <c r="FV22" s="850"/>
      <c r="FW22" s="850"/>
      <c r="FX22" s="850"/>
      <c r="FY22" s="850"/>
      <c r="FZ22" s="850"/>
      <c r="GA22" s="850"/>
      <c r="GB22" s="850"/>
      <c r="GC22" s="850"/>
      <c r="GD22" s="850"/>
      <c r="GE22" s="850"/>
      <c r="GF22" s="850"/>
      <c r="GG22" s="850"/>
      <c r="GH22" s="850"/>
      <c r="GI22" s="850"/>
      <c r="GJ22" s="850"/>
      <c r="GK22" s="850"/>
      <c r="GL22" s="850"/>
      <c r="GM22" s="850"/>
      <c r="GN22" s="850"/>
      <c r="GO22" s="850"/>
      <c r="GP22" s="850"/>
      <c r="GQ22" s="850"/>
      <c r="GR22" s="850"/>
      <c r="GS22" s="850"/>
      <c r="GT22" s="850"/>
      <c r="GU22" s="850"/>
      <c r="GV22" s="850"/>
      <c r="GW22" s="850"/>
      <c r="GX22" s="850"/>
      <c r="GY22" s="850"/>
      <c r="GZ22" s="850"/>
      <c r="HA22" s="850"/>
      <c r="HB22" s="850"/>
      <c r="HC22" s="850"/>
      <c r="HD22" s="850"/>
      <c r="HE22" s="850"/>
      <c r="HF22" s="850"/>
      <c r="HG22" s="850"/>
      <c r="HH22" s="850"/>
      <c r="HI22" s="850"/>
      <c r="HJ22" s="850"/>
      <c r="HK22" s="850"/>
      <c r="HL22" s="850"/>
      <c r="HM22" s="850"/>
      <c r="HN22" s="850"/>
      <c r="HO22" s="850"/>
      <c r="HP22" s="850"/>
      <c r="HQ22" s="850"/>
      <c r="HR22" s="850"/>
      <c r="HS22" s="850"/>
      <c r="HT22" s="850"/>
      <c r="HU22" s="850"/>
      <c r="HV22" s="850"/>
      <c r="HW22" s="850"/>
      <c r="HX22" s="850"/>
      <c r="HY22" s="850"/>
      <c r="HZ22" s="850"/>
      <c r="IA22" s="850"/>
      <c r="IB22" s="850"/>
      <c r="IC22" s="850"/>
      <c r="ID22" s="850"/>
      <c r="IE22" s="850"/>
      <c r="IF22" s="850"/>
      <c r="IG22" s="850"/>
      <c r="IH22" s="850"/>
      <c r="II22" s="850"/>
      <c r="IJ22" s="850"/>
      <c r="IK22" s="850"/>
      <c r="IL22" s="850"/>
      <c r="IM22" s="850"/>
      <c r="IN22" s="850"/>
      <c r="IO22" s="850"/>
      <c r="IP22" s="850"/>
      <c r="IQ22" s="850"/>
      <c r="IR22" s="850"/>
      <c r="IS22" s="850"/>
      <c r="IT22" s="850"/>
    </row>
    <row r="23" spans="1:254" ht="24" thickTop="1">
      <c r="A23" s="906"/>
      <c r="B23" s="1465"/>
      <c r="C23" s="1466"/>
      <c r="D23" s="1466"/>
      <c r="E23" s="1466"/>
      <c r="F23" s="1467"/>
      <c r="G23" s="868"/>
      <c r="H23" s="932"/>
      <c r="I23" s="932"/>
      <c r="J23" s="932"/>
      <c r="K23" s="850"/>
      <c r="L23" s="850"/>
      <c r="M23" s="850"/>
      <c r="N23" s="850"/>
      <c r="O23" s="850"/>
      <c r="P23" s="850"/>
      <c r="Q23" s="850"/>
      <c r="R23" s="850"/>
      <c r="S23" s="850"/>
      <c r="T23" s="850"/>
      <c r="U23" s="850"/>
      <c r="V23" s="850"/>
      <c r="W23" s="850"/>
      <c r="X23" s="850"/>
      <c r="Y23" s="850"/>
      <c r="Z23" s="850"/>
      <c r="AA23" s="850"/>
      <c r="AB23" s="850"/>
      <c r="AC23" s="850"/>
      <c r="AD23" s="850"/>
      <c r="AE23" s="850"/>
      <c r="AF23" s="850"/>
      <c r="AG23" s="850"/>
      <c r="AH23" s="850"/>
      <c r="AI23" s="850"/>
      <c r="AJ23" s="850"/>
      <c r="AK23" s="850"/>
      <c r="AL23" s="850"/>
      <c r="AM23" s="850"/>
      <c r="AN23" s="850"/>
      <c r="AO23" s="850"/>
      <c r="AP23" s="850"/>
      <c r="AQ23" s="850"/>
      <c r="AR23" s="850"/>
      <c r="AS23" s="850"/>
      <c r="AT23" s="850"/>
      <c r="AU23" s="850"/>
      <c r="AV23" s="850"/>
      <c r="AW23" s="850"/>
      <c r="AX23" s="850"/>
      <c r="AY23" s="850"/>
      <c r="AZ23" s="850"/>
      <c r="BA23" s="850"/>
      <c r="BB23" s="850"/>
      <c r="BC23" s="850"/>
      <c r="BD23" s="850"/>
      <c r="BE23" s="850"/>
      <c r="BF23" s="850"/>
      <c r="BG23" s="850"/>
      <c r="BH23" s="850"/>
      <c r="BI23" s="850"/>
      <c r="BJ23" s="850"/>
      <c r="BK23" s="850"/>
      <c r="BL23" s="850"/>
      <c r="BM23" s="850"/>
      <c r="BN23" s="850"/>
      <c r="BO23" s="850"/>
      <c r="BP23" s="850"/>
      <c r="BQ23" s="850"/>
      <c r="BR23" s="850"/>
      <c r="BS23" s="850"/>
      <c r="BT23" s="850"/>
      <c r="BU23" s="850"/>
      <c r="BV23" s="850"/>
      <c r="BW23" s="850"/>
      <c r="BX23" s="850"/>
      <c r="BY23" s="850"/>
      <c r="BZ23" s="850"/>
      <c r="CA23" s="850"/>
      <c r="CB23" s="850"/>
      <c r="CC23" s="850"/>
      <c r="CD23" s="850"/>
      <c r="CE23" s="850"/>
      <c r="CF23" s="850"/>
      <c r="CG23" s="850"/>
      <c r="CH23" s="850"/>
      <c r="CI23" s="850"/>
      <c r="CJ23" s="850"/>
      <c r="CK23" s="850"/>
      <c r="CL23" s="850"/>
      <c r="CM23" s="850"/>
      <c r="CN23" s="850"/>
      <c r="CO23" s="850"/>
      <c r="CP23" s="850"/>
      <c r="CQ23" s="850"/>
      <c r="CR23" s="850"/>
      <c r="CS23" s="850"/>
      <c r="CT23" s="850"/>
      <c r="CU23" s="850"/>
      <c r="CV23" s="850"/>
      <c r="CW23" s="850"/>
      <c r="CX23" s="850"/>
      <c r="CY23" s="850"/>
      <c r="CZ23" s="850"/>
      <c r="DA23" s="850"/>
      <c r="DB23" s="850"/>
      <c r="DC23" s="850"/>
      <c r="DD23" s="850"/>
      <c r="DE23" s="850"/>
      <c r="DF23" s="850"/>
      <c r="DG23" s="850"/>
      <c r="DH23" s="850"/>
      <c r="DI23" s="850"/>
      <c r="DJ23" s="850"/>
      <c r="DK23" s="850"/>
      <c r="DL23" s="850"/>
      <c r="DM23" s="850"/>
      <c r="DN23" s="850"/>
      <c r="DO23" s="850"/>
      <c r="DP23" s="850"/>
      <c r="DQ23" s="850"/>
      <c r="DR23" s="850"/>
      <c r="DS23" s="850"/>
      <c r="DT23" s="850"/>
      <c r="DU23" s="850"/>
      <c r="DV23" s="850"/>
      <c r="DW23" s="850"/>
      <c r="DX23" s="850"/>
      <c r="DY23" s="850"/>
      <c r="DZ23" s="850"/>
      <c r="EA23" s="850"/>
      <c r="EB23" s="850"/>
      <c r="EC23" s="850"/>
      <c r="ED23" s="850"/>
      <c r="EE23" s="850"/>
      <c r="EF23" s="850"/>
      <c r="EG23" s="850"/>
      <c r="EH23" s="850"/>
      <c r="EI23" s="850"/>
      <c r="EJ23" s="850"/>
      <c r="EK23" s="850"/>
      <c r="EL23" s="850"/>
      <c r="EM23" s="850"/>
      <c r="EN23" s="850"/>
      <c r="EO23" s="850"/>
      <c r="EP23" s="850"/>
      <c r="EQ23" s="850"/>
      <c r="ER23" s="850"/>
      <c r="ES23" s="850"/>
      <c r="ET23" s="850"/>
      <c r="EU23" s="850"/>
      <c r="EV23" s="850"/>
      <c r="EW23" s="850"/>
      <c r="EX23" s="850"/>
      <c r="EY23" s="850"/>
      <c r="EZ23" s="850"/>
      <c r="FA23" s="850"/>
      <c r="FB23" s="850"/>
      <c r="FC23" s="850"/>
      <c r="FD23" s="850"/>
      <c r="FE23" s="850"/>
      <c r="FF23" s="850"/>
      <c r="FG23" s="850"/>
      <c r="FH23" s="850"/>
      <c r="FI23" s="850"/>
      <c r="FJ23" s="850"/>
      <c r="FK23" s="850"/>
      <c r="FL23" s="850"/>
      <c r="FM23" s="850"/>
      <c r="FN23" s="850"/>
      <c r="FO23" s="850"/>
      <c r="FP23" s="850"/>
      <c r="FQ23" s="850"/>
      <c r="FR23" s="850"/>
      <c r="FS23" s="850"/>
      <c r="FT23" s="850"/>
      <c r="FU23" s="850"/>
      <c r="FV23" s="850"/>
      <c r="FW23" s="850"/>
      <c r="FX23" s="850"/>
      <c r="FY23" s="850"/>
      <c r="FZ23" s="850"/>
      <c r="GA23" s="850"/>
      <c r="GB23" s="850"/>
      <c r="GC23" s="850"/>
      <c r="GD23" s="850"/>
      <c r="GE23" s="850"/>
      <c r="GF23" s="850"/>
      <c r="GG23" s="850"/>
      <c r="GH23" s="850"/>
      <c r="GI23" s="850"/>
      <c r="GJ23" s="850"/>
      <c r="GK23" s="850"/>
      <c r="GL23" s="850"/>
      <c r="GM23" s="850"/>
      <c r="GN23" s="850"/>
      <c r="GO23" s="850"/>
      <c r="GP23" s="850"/>
      <c r="GQ23" s="850"/>
      <c r="GR23" s="850"/>
      <c r="GS23" s="850"/>
      <c r="GT23" s="850"/>
      <c r="GU23" s="850"/>
      <c r="GV23" s="850"/>
      <c r="GW23" s="850"/>
      <c r="GX23" s="850"/>
      <c r="GY23" s="850"/>
      <c r="GZ23" s="850"/>
      <c r="HA23" s="850"/>
      <c r="HB23" s="850"/>
      <c r="HC23" s="850"/>
      <c r="HD23" s="850"/>
      <c r="HE23" s="850"/>
      <c r="HF23" s="850"/>
      <c r="HG23" s="850"/>
      <c r="HH23" s="850"/>
      <c r="HI23" s="850"/>
      <c r="HJ23" s="850"/>
      <c r="HK23" s="850"/>
      <c r="HL23" s="850"/>
      <c r="HM23" s="850"/>
      <c r="HN23" s="850"/>
      <c r="HO23" s="850"/>
      <c r="HP23" s="850"/>
      <c r="HQ23" s="850"/>
      <c r="HR23" s="850"/>
      <c r="HS23" s="850"/>
      <c r="HT23" s="850"/>
      <c r="HU23" s="850"/>
      <c r="HV23" s="850"/>
      <c r="HW23" s="850"/>
      <c r="HX23" s="850"/>
      <c r="HY23" s="850"/>
      <c r="HZ23" s="850"/>
      <c r="IA23" s="850"/>
      <c r="IB23" s="850"/>
      <c r="IC23" s="850"/>
      <c r="ID23" s="850"/>
      <c r="IE23" s="850"/>
      <c r="IF23" s="850"/>
      <c r="IG23" s="850"/>
      <c r="IH23" s="850"/>
      <c r="II23" s="850"/>
      <c r="IJ23" s="850"/>
      <c r="IK23" s="850"/>
      <c r="IL23" s="850"/>
      <c r="IM23" s="850"/>
      <c r="IN23" s="850"/>
      <c r="IO23" s="850"/>
      <c r="IP23" s="850"/>
      <c r="IQ23" s="850"/>
      <c r="IR23" s="850"/>
      <c r="IS23" s="850"/>
      <c r="IT23" s="850"/>
    </row>
    <row r="24" spans="1:254" ht="26.25">
      <c r="A24" s="1465"/>
      <c r="B24" s="1465" t="s">
        <v>1001</v>
      </c>
      <c r="C24" s="1466"/>
      <c r="D24" s="1466"/>
      <c r="E24" s="1466"/>
      <c r="F24" s="1467"/>
      <c r="G24" s="868"/>
      <c r="H24" s="932"/>
      <c r="I24" s="932"/>
      <c r="J24" s="932"/>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850"/>
      <c r="BA24" s="850"/>
      <c r="BB24" s="850"/>
      <c r="BC24" s="850"/>
      <c r="BD24" s="850"/>
      <c r="BE24" s="850"/>
      <c r="BF24" s="850"/>
      <c r="BG24" s="850"/>
      <c r="BH24" s="850"/>
      <c r="BI24" s="850"/>
      <c r="BJ24" s="850"/>
      <c r="BK24" s="850"/>
      <c r="BL24" s="850"/>
      <c r="BM24" s="850"/>
      <c r="BN24" s="850"/>
      <c r="BO24" s="850"/>
      <c r="BP24" s="850"/>
      <c r="BQ24" s="850"/>
      <c r="BR24" s="850"/>
      <c r="BS24" s="850"/>
      <c r="BT24" s="850"/>
      <c r="BU24" s="850"/>
      <c r="BV24" s="850"/>
      <c r="BW24" s="850"/>
      <c r="BX24" s="850"/>
      <c r="BY24" s="850"/>
      <c r="BZ24" s="850"/>
      <c r="CA24" s="850"/>
      <c r="CB24" s="850"/>
      <c r="CC24" s="850"/>
      <c r="CD24" s="850"/>
      <c r="CE24" s="850"/>
      <c r="CF24" s="850"/>
      <c r="CG24" s="850"/>
      <c r="CH24" s="850"/>
      <c r="CI24" s="850"/>
      <c r="CJ24" s="850"/>
      <c r="CK24" s="850"/>
      <c r="CL24" s="850"/>
      <c r="CM24" s="850"/>
      <c r="CN24" s="850"/>
      <c r="CO24" s="850"/>
      <c r="CP24" s="850"/>
      <c r="CQ24" s="850"/>
      <c r="CR24" s="850"/>
      <c r="CS24" s="850"/>
      <c r="CT24" s="850"/>
      <c r="CU24" s="850"/>
      <c r="CV24" s="850"/>
      <c r="CW24" s="850"/>
      <c r="CX24" s="850"/>
      <c r="CY24" s="850"/>
      <c r="CZ24" s="850"/>
      <c r="DA24" s="850"/>
      <c r="DB24" s="850"/>
      <c r="DC24" s="850"/>
      <c r="DD24" s="850"/>
      <c r="DE24" s="850"/>
      <c r="DF24" s="850"/>
      <c r="DG24" s="850"/>
      <c r="DH24" s="850"/>
      <c r="DI24" s="850"/>
      <c r="DJ24" s="850"/>
      <c r="DK24" s="850"/>
      <c r="DL24" s="850"/>
      <c r="DM24" s="850"/>
      <c r="DN24" s="850"/>
      <c r="DO24" s="850"/>
      <c r="DP24" s="850"/>
      <c r="DQ24" s="850"/>
      <c r="DR24" s="850"/>
      <c r="DS24" s="850"/>
      <c r="DT24" s="850"/>
      <c r="DU24" s="850"/>
      <c r="DV24" s="850"/>
      <c r="DW24" s="850"/>
      <c r="DX24" s="850"/>
      <c r="DY24" s="850"/>
      <c r="DZ24" s="850"/>
      <c r="EA24" s="850"/>
      <c r="EB24" s="850"/>
      <c r="EC24" s="850"/>
      <c r="ED24" s="850"/>
      <c r="EE24" s="850"/>
      <c r="EF24" s="850"/>
      <c r="EG24" s="850"/>
      <c r="EH24" s="850"/>
      <c r="EI24" s="850"/>
      <c r="EJ24" s="850"/>
      <c r="EK24" s="850"/>
      <c r="EL24" s="850"/>
      <c r="EM24" s="850"/>
      <c r="EN24" s="850"/>
      <c r="EO24" s="850"/>
      <c r="EP24" s="850"/>
      <c r="EQ24" s="850"/>
      <c r="ER24" s="850"/>
      <c r="ES24" s="850"/>
      <c r="ET24" s="850"/>
      <c r="EU24" s="850"/>
      <c r="EV24" s="850"/>
      <c r="EW24" s="850"/>
      <c r="EX24" s="850"/>
      <c r="EY24" s="850"/>
      <c r="EZ24" s="850"/>
      <c r="FA24" s="850"/>
      <c r="FB24" s="850"/>
      <c r="FC24" s="850"/>
      <c r="FD24" s="850"/>
      <c r="FE24" s="850"/>
      <c r="FF24" s="850"/>
      <c r="FG24" s="850"/>
      <c r="FH24" s="850"/>
      <c r="FI24" s="850"/>
      <c r="FJ24" s="850"/>
      <c r="FK24" s="850"/>
      <c r="FL24" s="850"/>
      <c r="FM24" s="850"/>
      <c r="FN24" s="850"/>
      <c r="FO24" s="850"/>
      <c r="FP24" s="850"/>
      <c r="FQ24" s="850"/>
      <c r="FR24" s="850"/>
      <c r="FS24" s="850"/>
      <c r="FT24" s="850"/>
      <c r="FU24" s="850"/>
      <c r="FV24" s="850"/>
      <c r="FW24" s="850"/>
      <c r="FX24" s="850"/>
      <c r="FY24" s="850"/>
      <c r="FZ24" s="850"/>
      <c r="GA24" s="850"/>
      <c r="GB24" s="850"/>
      <c r="GC24" s="850"/>
      <c r="GD24" s="850"/>
      <c r="GE24" s="850"/>
      <c r="GF24" s="850"/>
      <c r="GG24" s="850"/>
      <c r="GH24" s="850"/>
      <c r="GI24" s="850"/>
      <c r="GJ24" s="850"/>
      <c r="GK24" s="850"/>
      <c r="GL24" s="850"/>
      <c r="GM24" s="850"/>
      <c r="GN24" s="850"/>
      <c r="GO24" s="850"/>
      <c r="GP24" s="850"/>
      <c r="GQ24" s="850"/>
      <c r="GR24" s="850"/>
      <c r="GS24" s="850"/>
      <c r="GT24" s="850"/>
      <c r="GU24" s="850"/>
      <c r="GV24" s="850"/>
      <c r="GW24" s="850"/>
      <c r="GX24" s="850"/>
      <c r="GY24" s="850"/>
      <c r="GZ24" s="850"/>
      <c r="HA24" s="850"/>
      <c r="HB24" s="850"/>
      <c r="HC24" s="850"/>
      <c r="HD24" s="850"/>
      <c r="HE24" s="850"/>
      <c r="HF24" s="850"/>
      <c r="HG24" s="850"/>
      <c r="HH24" s="850"/>
      <c r="HI24" s="850"/>
      <c r="HJ24" s="850"/>
      <c r="HK24" s="850"/>
      <c r="HL24" s="850"/>
      <c r="HM24" s="850"/>
      <c r="HN24" s="850"/>
      <c r="HO24" s="850"/>
      <c r="HP24" s="850"/>
      <c r="HQ24" s="850"/>
      <c r="HR24" s="850"/>
      <c r="HS24" s="850"/>
      <c r="HT24" s="850"/>
      <c r="HU24" s="850"/>
      <c r="HV24" s="850"/>
      <c r="HW24" s="850"/>
      <c r="HX24" s="850"/>
      <c r="HY24" s="850"/>
      <c r="HZ24" s="850"/>
      <c r="IA24" s="850"/>
      <c r="IB24" s="850"/>
      <c r="IC24" s="850"/>
      <c r="ID24" s="850"/>
      <c r="IE24" s="850"/>
      <c r="IF24" s="850"/>
      <c r="IG24" s="850"/>
      <c r="IH24" s="850"/>
      <c r="II24" s="850"/>
      <c r="IJ24" s="850"/>
      <c r="IK24" s="850"/>
      <c r="IL24" s="850"/>
      <c r="IM24" s="850"/>
      <c r="IN24" s="850"/>
      <c r="IO24" s="850"/>
      <c r="IP24" s="850"/>
      <c r="IQ24" s="850"/>
      <c r="IR24" s="850"/>
      <c r="IS24" s="850"/>
      <c r="IT24" s="850"/>
    </row>
    <row r="25" spans="1:254" ht="46.5">
      <c r="A25" s="906"/>
      <c r="B25" s="1468" t="s">
        <v>931</v>
      </c>
      <c r="C25" s="867"/>
      <c r="D25" s="867"/>
      <c r="E25" s="867"/>
      <c r="F25" s="1469">
        <f aca="true" t="shared" si="0" ref="F25:F31">SUM(C25:E25)</f>
        <v>0</v>
      </c>
      <c r="G25" s="868"/>
      <c r="H25" s="932"/>
      <c r="I25" s="932"/>
      <c r="J25" s="932"/>
      <c r="K25" s="850"/>
      <c r="L25" s="850"/>
      <c r="M25" s="850"/>
      <c r="N25" s="850"/>
      <c r="O25" s="850"/>
      <c r="P25" s="850"/>
      <c r="Q25" s="850"/>
      <c r="R25" s="850"/>
      <c r="S25" s="850"/>
      <c r="T25" s="850"/>
      <c r="U25" s="850"/>
      <c r="V25" s="850"/>
      <c r="W25" s="850"/>
      <c r="X25" s="850"/>
      <c r="Y25" s="850"/>
      <c r="Z25" s="850"/>
      <c r="AA25" s="850"/>
      <c r="AB25" s="850"/>
      <c r="AC25" s="850"/>
      <c r="AD25" s="850"/>
      <c r="AE25" s="850"/>
      <c r="AF25" s="850"/>
      <c r="AG25" s="850"/>
      <c r="AH25" s="850"/>
      <c r="AI25" s="850"/>
      <c r="AJ25" s="850"/>
      <c r="AK25" s="850"/>
      <c r="AL25" s="850"/>
      <c r="AM25" s="850"/>
      <c r="AN25" s="850"/>
      <c r="AO25" s="850"/>
      <c r="AP25" s="850"/>
      <c r="AQ25" s="850"/>
      <c r="AR25" s="850"/>
      <c r="AS25" s="850"/>
      <c r="AT25" s="850"/>
      <c r="AU25" s="850"/>
      <c r="AV25" s="850"/>
      <c r="AW25" s="850"/>
      <c r="AX25" s="850"/>
      <c r="AY25" s="850"/>
      <c r="AZ25" s="850"/>
      <c r="BA25" s="850"/>
      <c r="BB25" s="850"/>
      <c r="BC25" s="850"/>
      <c r="BD25" s="850"/>
      <c r="BE25" s="850"/>
      <c r="BF25" s="850"/>
      <c r="BG25" s="850"/>
      <c r="BH25" s="850"/>
      <c r="BI25" s="850"/>
      <c r="BJ25" s="850"/>
      <c r="BK25" s="850"/>
      <c r="BL25" s="850"/>
      <c r="BM25" s="850"/>
      <c r="BN25" s="850"/>
      <c r="BO25" s="850"/>
      <c r="BP25" s="850"/>
      <c r="BQ25" s="850"/>
      <c r="BR25" s="850"/>
      <c r="BS25" s="850"/>
      <c r="BT25" s="850"/>
      <c r="BU25" s="850"/>
      <c r="BV25" s="850"/>
      <c r="BW25" s="850"/>
      <c r="BX25" s="850"/>
      <c r="BY25" s="850"/>
      <c r="BZ25" s="850"/>
      <c r="CA25" s="850"/>
      <c r="CB25" s="850"/>
      <c r="CC25" s="850"/>
      <c r="CD25" s="850"/>
      <c r="CE25" s="850"/>
      <c r="CF25" s="850"/>
      <c r="CG25" s="850"/>
      <c r="CH25" s="850"/>
      <c r="CI25" s="850"/>
      <c r="CJ25" s="850"/>
      <c r="CK25" s="850"/>
      <c r="CL25" s="850"/>
      <c r="CM25" s="850"/>
      <c r="CN25" s="850"/>
      <c r="CO25" s="850"/>
      <c r="CP25" s="850"/>
      <c r="CQ25" s="850"/>
      <c r="CR25" s="850"/>
      <c r="CS25" s="850"/>
      <c r="CT25" s="850"/>
      <c r="CU25" s="850"/>
      <c r="CV25" s="850"/>
      <c r="CW25" s="850"/>
      <c r="CX25" s="850"/>
      <c r="CY25" s="850"/>
      <c r="CZ25" s="850"/>
      <c r="DA25" s="850"/>
      <c r="DB25" s="850"/>
      <c r="DC25" s="850"/>
      <c r="DD25" s="850"/>
      <c r="DE25" s="850"/>
      <c r="DF25" s="850"/>
      <c r="DG25" s="850"/>
      <c r="DH25" s="850"/>
      <c r="DI25" s="850"/>
      <c r="DJ25" s="850"/>
      <c r="DK25" s="850"/>
      <c r="DL25" s="850"/>
      <c r="DM25" s="850"/>
      <c r="DN25" s="850"/>
      <c r="DO25" s="850"/>
      <c r="DP25" s="850"/>
      <c r="DQ25" s="850"/>
      <c r="DR25" s="850"/>
      <c r="DS25" s="850"/>
      <c r="DT25" s="850"/>
      <c r="DU25" s="850"/>
      <c r="DV25" s="850"/>
      <c r="DW25" s="850"/>
      <c r="DX25" s="850"/>
      <c r="DY25" s="850"/>
      <c r="DZ25" s="850"/>
      <c r="EA25" s="850"/>
      <c r="EB25" s="850"/>
      <c r="EC25" s="850"/>
      <c r="ED25" s="850"/>
      <c r="EE25" s="850"/>
      <c r="EF25" s="850"/>
      <c r="EG25" s="850"/>
      <c r="EH25" s="850"/>
      <c r="EI25" s="850"/>
      <c r="EJ25" s="850"/>
      <c r="EK25" s="850"/>
      <c r="EL25" s="850"/>
      <c r="EM25" s="850"/>
      <c r="EN25" s="850"/>
      <c r="EO25" s="850"/>
      <c r="EP25" s="850"/>
      <c r="EQ25" s="850"/>
      <c r="ER25" s="850"/>
      <c r="ES25" s="850"/>
      <c r="ET25" s="850"/>
      <c r="EU25" s="850"/>
      <c r="EV25" s="850"/>
      <c r="EW25" s="850"/>
      <c r="EX25" s="850"/>
      <c r="EY25" s="850"/>
      <c r="EZ25" s="850"/>
      <c r="FA25" s="850"/>
      <c r="FB25" s="850"/>
      <c r="FC25" s="850"/>
      <c r="FD25" s="850"/>
      <c r="FE25" s="850"/>
      <c r="FF25" s="850"/>
      <c r="FG25" s="850"/>
      <c r="FH25" s="850"/>
      <c r="FI25" s="850"/>
      <c r="FJ25" s="850"/>
      <c r="FK25" s="850"/>
      <c r="FL25" s="850"/>
      <c r="FM25" s="850"/>
      <c r="FN25" s="850"/>
      <c r="FO25" s="850"/>
      <c r="FP25" s="850"/>
      <c r="FQ25" s="850"/>
      <c r="FR25" s="850"/>
      <c r="FS25" s="850"/>
      <c r="FT25" s="850"/>
      <c r="FU25" s="850"/>
      <c r="FV25" s="850"/>
      <c r="FW25" s="850"/>
      <c r="FX25" s="850"/>
      <c r="FY25" s="850"/>
      <c r="FZ25" s="850"/>
      <c r="GA25" s="850"/>
      <c r="GB25" s="850"/>
      <c r="GC25" s="850"/>
      <c r="GD25" s="850"/>
      <c r="GE25" s="850"/>
      <c r="GF25" s="850"/>
      <c r="GG25" s="850"/>
      <c r="GH25" s="850"/>
      <c r="GI25" s="850"/>
      <c r="GJ25" s="850"/>
      <c r="GK25" s="850"/>
      <c r="GL25" s="850"/>
      <c r="GM25" s="850"/>
      <c r="GN25" s="850"/>
      <c r="GO25" s="850"/>
      <c r="GP25" s="850"/>
      <c r="GQ25" s="850"/>
      <c r="GR25" s="850"/>
      <c r="GS25" s="850"/>
      <c r="GT25" s="850"/>
      <c r="GU25" s="850"/>
      <c r="GV25" s="850"/>
      <c r="GW25" s="850"/>
      <c r="GX25" s="850"/>
      <c r="GY25" s="850"/>
      <c r="GZ25" s="850"/>
      <c r="HA25" s="850"/>
      <c r="HB25" s="850"/>
      <c r="HC25" s="850"/>
      <c r="HD25" s="850"/>
      <c r="HE25" s="850"/>
      <c r="HF25" s="850"/>
      <c r="HG25" s="850"/>
      <c r="HH25" s="850"/>
      <c r="HI25" s="850"/>
      <c r="HJ25" s="850"/>
      <c r="HK25" s="850"/>
      <c r="HL25" s="850"/>
      <c r="HM25" s="850"/>
      <c r="HN25" s="850"/>
      <c r="HO25" s="850"/>
      <c r="HP25" s="850"/>
      <c r="HQ25" s="850"/>
      <c r="HR25" s="850"/>
      <c r="HS25" s="850"/>
      <c r="HT25" s="850"/>
      <c r="HU25" s="850"/>
      <c r="HV25" s="850"/>
      <c r="HW25" s="850"/>
      <c r="HX25" s="850"/>
      <c r="HY25" s="850"/>
      <c r="HZ25" s="850"/>
      <c r="IA25" s="850"/>
      <c r="IB25" s="850"/>
      <c r="IC25" s="850"/>
      <c r="ID25" s="850"/>
      <c r="IE25" s="850"/>
      <c r="IF25" s="850"/>
      <c r="IG25" s="850"/>
      <c r="IH25" s="850"/>
      <c r="II25" s="850"/>
      <c r="IJ25" s="850"/>
      <c r="IK25" s="850"/>
      <c r="IL25" s="850"/>
      <c r="IM25" s="850"/>
      <c r="IN25" s="850"/>
      <c r="IO25" s="850"/>
      <c r="IP25" s="850"/>
      <c r="IQ25" s="850"/>
      <c r="IR25" s="850"/>
      <c r="IS25" s="850"/>
      <c r="IT25" s="850"/>
    </row>
    <row r="26" spans="1:254" ht="46.5">
      <c r="A26" s="906"/>
      <c r="B26" s="1468" t="s">
        <v>933</v>
      </c>
      <c r="C26" s="867"/>
      <c r="D26" s="867"/>
      <c r="E26" s="867"/>
      <c r="F26" s="1475">
        <f t="shared" si="0"/>
        <v>0</v>
      </c>
      <c r="G26" s="876"/>
      <c r="H26" s="932"/>
      <c r="I26" s="932"/>
      <c r="J26" s="932"/>
      <c r="K26" s="850"/>
      <c r="L26" s="850"/>
      <c r="M26" s="850"/>
      <c r="N26" s="850"/>
      <c r="O26" s="850"/>
      <c r="P26" s="850"/>
      <c r="Q26" s="850"/>
      <c r="R26" s="850"/>
      <c r="S26" s="850"/>
      <c r="T26" s="850"/>
      <c r="U26" s="850"/>
      <c r="V26" s="850"/>
      <c r="W26" s="850"/>
      <c r="X26" s="850"/>
      <c r="Y26" s="850"/>
      <c r="Z26" s="850"/>
      <c r="AA26" s="850"/>
      <c r="AB26" s="850"/>
      <c r="AC26" s="850"/>
      <c r="AD26" s="850"/>
      <c r="AE26" s="850"/>
      <c r="AF26" s="850"/>
      <c r="AG26" s="850"/>
      <c r="AH26" s="850"/>
      <c r="AI26" s="850"/>
      <c r="AJ26" s="850"/>
      <c r="AK26" s="850"/>
      <c r="AL26" s="850"/>
      <c r="AM26" s="850"/>
      <c r="AN26" s="850"/>
      <c r="AO26" s="850"/>
      <c r="AP26" s="850"/>
      <c r="AQ26" s="850"/>
      <c r="AR26" s="850"/>
      <c r="AS26" s="850"/>
      <c r="AT26" s="850"/>
      <c r="AU26" s="850"/>
      <c r="AV26" s="850"/>
      <c r="AW26" s="850"/>
      <c r="AX26" s="850"/>
      <c r="AY26" s="850"/>
      <c r="AZ26" s="850"/>
      <c r="BA26" s="850"/>
      <c r="BB26" s="850"/>
      <c r="BC26" s="850"/>
      <c r="BD26" s="850"/>
      <c r="BE26" s="850"/>
      <c r="BF26" s="850"/>
      <c r="BG26" s="850"/>
      <c r="BH26" s="850"/>
      <c r="BI26" s="850"/>
      <c r="BJ26" s="850"/>
      <c r="BK26" s="850"/>
      <c r="BL26" s="850"/>
      <c r="BM26" s="850"/>
      <c r="BN26" s="850"/>
      <c r="BO26" s="850"/>
      <c r="BP26" s="850"/>
      <c r="BQ26" s="850"/>
      <c r="BR26" s="850"/>
      <c r="BS26" s="850"/>
      <c r="BT26" s="850"/>
      <c r="BU26" s="850"/>
      <c r="BV26" s="850"/>
      <c r="BW26" s="850"/>
      <c r="BX26" s="850"/>
      <c r="BY26" s="850"/>
      <c r="BZ26" s="850"/>
      <c r="CA26" s="850"/>
      <c r="CB26" s="850"/>
      <c r="CC26" s="850"/>
      <c r="CD26" s="850"/>
      <c r="CE26" s="850"/>
      <c r="CF26" s="850"/>
      <c r="CG26" s="850"/>
      <c r="CH26" s="850"/>
      <c r="CI26" s="850"/>
      <c r="CJ26" s="850"/>
      <c r="CK26" s="850"/>
      <c r="CL26" s="850"/>
      <c r="CM26" s="850"/>
      <c r="CN26" s="850"/>
      <c r="CO26" s="850"/>
      <c r="CP26" s="850"/>
      <c r="CQ26" s="850"/>
      <c r="CR26" s="850"/>
      <c r="CS26" s="850"/>
      <c r="CT26" s="850"/>
      <c r="CU26" s="850"/>
      <c r="CV26" s="850"/>
      <c r="CW26" s="850"/>
      <c r="CX26" s="850"/>
      <c r="CY26" s="850"/>
      <c r="CZ26" s="850"/>
      <c r="DA26" s="850"/>
      <c r="DB26" s="850"/>
      <c r="DC26" s="850"/>
      <c r="DD26" s="850"/>
      <c r="DE26" s="850"/>
      <c r="DF26" s="850"/>
      <c r="DG26" s="850"/>
      <c r="DH26" s="850"/>
      <c r="DI26" s="850"/>
      <c r="DJ26" s="850"/>
      <c r="DK26" s="850"/>
      <c r="DL26" s="850"/>
      <c r="DM26" s="850"/>
      <c r="DN26" s="850"/>
      <c r="DO26" s="850"/>
      <c r="DP26" s="850"/>
      <c r="DQ26" s="850"/>
      <c r="DR26" s="850"/>
      <c r="DS26" s="850"/>
      <c r="DT26" s="850"/>
      <c r="DU26" s="850"/>
      <c r="DV26" s="850"/>
      <c r="DW26" s="850"/>
      <c r="DX26" s="850"/>
      <c r="DY26" s="850"/>
      <c r="DZ26" s="850"/>
      <c r="EA26" s="850"/>
      <c r="EB26" s="850"/>
      <c r="EC26" s="850"/>
      <c r="ED26" s="850"/>
      <c r="EE26" s="850"/>
      <c r="EF26" s="850"/>
      <c r="EG26" s="850"/>
      <c r="EH26" s="850"/>
      <c r="EI26" s="850"/>
      <c r="EJ26" s="850"/>
      <c r="EK26" s="850"/>
      <c r="EL26" s="850"/>
      <c r="EM26" s="850"/>
      <c r="EN26" s="850"/>
      <c r="EO26" s="850"/>
      <c r="EP26" s="850"/>
      <c r="EQ26" s="850"/>
      <c r="ER26" s="850"/>
      <c r="ES26" s="850"/>
      <c r="ET26" s="850"/>
      <c r="EU26" s="850"/>
      <c r="EV26" s="850"/>
      <c r="EW26" s="850"/>
      <c r="EX26" s="850"/>
      <c r="EY26" s="850"/>
      <c r="EZ26" s="850"/>
      <c r="FA26" s="850"/>
      <c r="FB26" s="850"/>
      <c r="FC26" s="850"/>
      <c r="FD26" s="850"/>
      <c r="FE26" s="850"/>
      <c r="FF26" s="850"/>
      <c r="FG26" s="850"/>
      <c r="FH26" s="850"/>
      <c r="FI26" s="850"/>
      <c r="FJ26" s="850"/>
      <c r="FK26" s="850"/>
      <c r="FL26" s="850"/>
      <c r="FM26" s="850"/>
      <c r="FN26" s="850"/>
      <c r="FO26" s="850"/>
      <c r="FP26" s="850"/>
      <c r="FQ26" s="850"/>
      <c r="FR26" s="850"/>
      <c r="FS26" s="850"/>
      <c r="FT26" s="850"/>
      <c r="FU26" s="850"/>
      <c r="FV26" s="850"/>
      <c r="FW26" s="850"/>
      <c r="FX26" s="850"/>
      <c r="FY26" s="850"/>
      <c r="FZ26" s="850"/>
      <c r="GA26" s="850"/>
      <c r="GB26" s="850"/>
      <c r="GC26" s="850"/>
      <c r="GD26" s="850"/>
      <c r="GE26" s="850"/>
      <c r="GF26" s="850"/>
      <c r="GG26" s="850"/>
      <c r="GH26" s="850"/>
      <c r="GI26" s="850"/>
      <c r="GJ26" s="850"/>
      <c r="GK26" s="850"/>
      <c r="GL26" s="850"/>
      <c r="GM26" s="850"/>
      <c r="GN26" s="850"/>
      <c r="GO26" s="850"/>
      <c r="GP26" s="850"/>
      <c r="GQ26" s="850"/>
      <c r="GR26" s="850"/>
      <c r="GS26" s="850"/>
      <c r="GT26" s="850"/>
      <c r="GU26" s="850"/>
      <c r="GV26" s="850"/>
      <c r="GW26" s="850"/>
      <c r="GX26" s="850"/>
      <c r="GY26" s="850"/>
      <c r="GZ26" s="850"/>
      <c r="HA26" s="850"/>
      <c r="HB26" s="850"/>
      <c r="HC26" s="850"/>
      <c r="HD26" s="850"/>
      <c r="HE26" s="850"/>
      <c r="HF26" s="850"/>
      <c r="HG26" s="850"/>
      <c r="HH26" s="850"/>
      <c r="HI26" s="850"/>
      <c r="HJ26" s="850"/>
      <c r="HK26" s="850"/>
      <c r="HL26" s="850"/>
      <c r="HM26" s="850"/>
      <c r="HN26" s="850"/>
      <c r="HO26" s="850"/>
      <c r="HP26" s="850"/>
      <c r="HQ26" s="850"/>
      <c r="HR26" s="850"/>
      <c r="HS26" s="850"/>
      <c r="HT26" s="850"/>
      <c r="HU26" s="850"/>
      <c r="HV26" s="850"/>
      <c r="HW26" s="850"/>
      <c r="HX26" s="850"/>
      <c r="HY26" s="850"/>
      <c r="HZ26" s="850"/>
      <c r="IA26" s="850"/>
      <c r="IB26" s="850"/>
      <c r="IC26" s="850"/>
      <c r="ID26" s="850"/>
      <c r="IE26" s="850"/>
      <c r="IF26" s="850"/>
      <c r="IG26" s="850"/>
      <c r="IH26" s="850"/>
      <c r="II26" s="850"/>
      <c r="IJ26" s="850"/>
      <c r="IK26" s="850"/>
      <c r="IL26" s="850"/>
      <c r="IM26" s="850"/>
      <c r="IN26" s="850"/>
      <c r="IO26" s="850"/>
      <c r="IP26" s="850"/>
      <c r="IQ26" s="850"/>
      <c r="IR26" s="850"/>
      <c r="IS26" s="850"/>
      <c r="IT26" s="850"/>
    </row>
    <row r="27" spans="1:254" ht="46.5">
      <c r="A27" s="906"/>
      <c r="B27" s="1468" t="s">
        <v>932</v>
      </c>
      <c r="C27" s="1476"/>
      <c r="D27" s="1476"/>
      <c r="E27" s="867"/>
      <c r="F27" s="1475">
        <f t="shared" si="0"/>
        <v>0</v>
      </c>
      <c r="G27" s="876"/>
      <c r="H27" s="932"/>
      <c r="I27" s="932"/>
      <c r="J27" s="932"/>
      <c r="K27" s="850"/>
      <c r="L27" s="850"/>
      <c r="M27" s="850"/>
      <c r="N27" s="850"/>
      <c r="O27" s="850"/>
      <c r="P27" s="850"/>
      <c r="Q27" s="850"/>
      <c r="R27" s="850"/>
      <c r="S27" s="850"/>
      <c r="T27" s="850"/>
      <c r="U27" s="850"/>
      <c r="V27" s="850"/>
      <c r="W27" s="850"/>
      <c r="X27" s="850"/>
      <c r="Y27" s="850"/>
      <c r="Z27" s="850"/>
      <c r="AA27" s="850"/>
      <c r="AB27" s="850"/>
      <c r="AC27" s="850"/>
      <c r="AD27" s="850"/>
      <c r="AE27" s="850"/>
      <c r="AF27" s="850"/>
      <c r="AG27" s="850"/>
      <c r="AH27" s="850"/>
      <c r="AI27" s="850"/>
      <c r="AJ27" s="850"/>
      <c r="AK27" s="850"/>
      <c r="AL27" s="850"/>
      <c r="AM27" s="850"/>
      <c r="AN27" s="850"/>
      <c r="AO27" s="850"/>
      <c r="AP27" s="850"/>
      <c r="AQ27" s="850"/>
      <c r="AR27" s="850"/>
      <c r="AS27" s="850"/>
      <c r="AT27" s="850"/>
      <c r="AU27" s="850"/>
      <c r="AV27" s="850"/>
      <c r="AW27" s="850"/>
      <c r="AX27" s="850"/>
      <c r="AY27" s="850"/>
      <c r="AZ27" s="850"/>
      <c r="BA27" s="850"/>
      <c r="BB27" s="850"/>
      <c r="BC27" s="850"/>
      <c r="BD27" s="850"/>
      <c r="BE27" s="850"/>
      <c r="BF27" s="850"/>
      <c r="BG27" s="850"/>
      <c r="BH27" s="850"/>
      <c r="BI27" s="850"/>
      <c r="BJ27" s="850"/>
      <c r="BK27" s="850"/>
      <c r="BL27" s="850"/>
      <c r="BM27" s="850"/>
      <c r="BN27" s="850"/>
      <c r="BO27" s="850"/>
      <c r="BP27" s="850"/>
      <c r="BQ27" s="850"/>
      <c r="BR27" s="850"/>
      <c r="BS27" s="850"/>
      <c r="BT27" s="850"/>
      <c r="BU27" s="850"/>
      <c r="BV27" s="850"/>
      <c r="BW27" s="850"/>
      <c r="BX27" s="850"/>
      <c r="BY27" s="850"/>
      <c r="BZ27" s="850"/>
      <c r="CA27" s="850"/>
      <c r="CB27" s="850"/>
      <c r="CC27" s="850"/>
      <c r="CD27" s="850"/>
      <c r="CE27" s="850"/>
      <c r="CF27" s="850"/>
      <c r="CG27" s="850"/>
      <c r="CH27" s="850"/>
      <c r="CI27" s="850"/>
      <c r="CJ27" s="850"/>
      <c r="CK27" s="850"/>
      <c r="CL27" s="850"/>
      <c r="CM27" s="850"/>
      <c r="CN27" s="850"/>
      <c r="CO27" s="850"/>
      <c r="CP27" s="850"/>
      <c r="CQ27" s="850"/>
      <c r="CR27" s="850"/>
      <c r="CS27" s="850"/>
      <c r="CT27" s="850"/>
      <c r="CU27" s="850"/>
      <c r="CV27" s="850"/>
      <c r="CW27" s="850"/>
      <c r="CX27" s="850"/>
      <c r="CY27" s="850"/>
      <c r="CZ27" s="850"/>
      <c r="DA27" s="850"/>
      <c r="DB27" s="850"/>
      <c r="DC27" s="850"/>
      <c r="DD27" s="850"/>
      <c r="DE27" s="850"/>
      <c r="DF27" s="850"/>
      <c r="DG27" s="850"/>
      <c r="DH27" s="850"/>
      <c r="DI27" s="850"/>
      <c r="DJ27" s="850"/>
      <c r="DK27" s="850"/>
      <c r="DL27" s="850"/>
      <c r="DM27" s="850"/>
      <c r="DN27" s="850"/>
      <c r="DO27" s="850"/>
      <c r="DP27" s="850"/>
      <c r="DQ27" s="850"/>
      <c r="DR27" s="850"/>
      <c r="DS27" s="850"/>
      <c r="DT27" s="850"/>
      <c r="DU27" s="850"/>
      <c r="DV27" s="850"/>
      <c r="DW27" s="850"/>
      <c r="DX27" s="850"/>
      <c r="DY27" s="850"/>
      <c r="DZ27" s="850"/>
      <c r="EA27" s="850"/>
      <c r="EB27" s="850"/>
      <c r="EC27" s="850"/>
      <c r="ED27" s="850"/>
      <c r="EE27" s="850"/>
      <c r="EF27" s="850"/>
      <c r="EG27" s="850"/>
      <c r="EH27" s="850"/>
      <c r="EI27" s="850"/>
      <c r="EJ27" s="850"/>
      <c r="EK27" s="850"/>
      <c r="EL27" s="850"/>
      <c r="EM27" s="850"/>
      <c r="EN27" s="850"/>
      <c r="EO27" s="850"/>
      <c r="EP27" s="850"/>
      <c r="EQ27" s="850"/>
      <c r="ER27" s="850"/>
      <c r="ES27" s="850"/>
      <c r="ET27" s="850"/>
      <c r="EU27" s="850"/>
      <c r="EV27" s="850"/>
      <c r="EW27" s="850"/>
      <c r="EX27" s="850"/>
      <c r="EY27" s="850"/>
      <c r="EZ27" s="850"/>
      <c r="FA27" s="850"/>
      <c r="FB27" s="850"/>
      <c r="FC27" s="850"/>
      <c r="FD27" s="850"/>
      <c r="FE27" s="850"/>
      <c r="FF27" s="850"/>
      <c r="FG27" s="850"/>
      <c r="FH27" s="850"/>
      <c r="FI27" s="850"/>
      <c r="FJ27" s="850"/>
      <c r="FK27" s="850"/>
      <c r="FL27" s="850"/>
      <c r="FM27" s="850"/>
      <c r="FN27" s="850"/>
      <c r="FO27" s="850"/>
      <c r="FP27" s="850"/>
      <c r="FQ27" s="850"/>
      <c r="FR27" s="850"/>
      <c r="FS27" s="850"/>
      <c r="FT27" s="850"/>
      <c r="FU27" s="850"/>
      <c r="FV27" s="850"/>
      <c r="FW27" s="850"/>
      <c r="FX27" s="850"/>
      <c r="FY27" s="850"/>
      <c r="FZ27" s="850"/>
      <c r="GA27" s="850"/>
      <c r="GB27" s="850"/>
      <c r="GC27" s="850"/>
      <c r="GD27" s="850"/>
      <c r="GE27" s="850"/>
      <c r="GF27" s="850"/>
      <c r="GG27" s="850"/>
      <c r="GH27" s="850"/>
      <c r="GI27" s="850"/>
      <c r="GJ27" s="850"/>
      <c r="GK27" s="850"/>
      <c r="GL27" s="850"/>
      <c r="GM27" s="850"/>
      <c r="GN27" s="850"/>
      <c r="GO27" s="850"/>
      <c r="GP27" s="850"/>
      <c r="GQ27" s="850"/>
      <c r="GR27" s="850"/>
      <c r="GS27" s="850"/>
      <c r="GT27" s="850"/>
      <c r="GU27" s="850"/>
      <c r="GV27" s="850"/>
      <c r="GW27" s="850"/>
      <c r="GX27" s="850"/>
      <c r="GY27" s="850"/>
      <c r="GZ27" s="850"/>
      <c r="HA27" s="850"/>
      <c r="HB27" s="850"/>
      <c r="HC27" s="850"/>
      <c r="HD27" s="850"/>
      <c r="HE27" s="850"/>
      <c r="HF27" s="850"/>
      <c r="HG27" s="850"/>
      <c r="HH27" s="850"/>
      <c r="HI27" s="850"/>
      <c r="HJ27" s="850"/>
      <c r="HK27" s="850"/>
      <c r="HL27" s="850"/>
      <c r="HM27" s="850"/>
      <c r="HN27" s="850"/>
      <c r="HO27" s="850"/>
      <c r="HP27" s="850"/>
      <c r="HQ27" s="850"/>
      <c r="HR27" s="850"/>
      <c r="HS27" s="850"/>
      <c r="HT27" s="850"/>
      <c r="HU27" s="850"/>
      <c r="HV27" s="850"/>
      <c r="HW27" s="850"/>
      <c r="HX27" s="850"/>
      <c r="HY27" s="850"/>
      <c r="HZ27" s="850"/>
      <c r="IA27" s="850"/>
      <c r="IB27" s="850"/>
      <c r="IC27" s="850"/>
      <c r="ID27" s="850"/>
      <c r="IE27" s="850"/>
      <c r="IF27" s="850"/>
      <c r="IG27" s="850"/>
      <c r="IH27" s="850"/>
      <c r="II27" s="850"/>
      <c r="IJ27" s="850"/>
      <c r="IK27" s="850"/>
      <c r="IL27" s="850"/>
      <c r="IM27" s="850"/>
      <c r="IN27" s="850"/>
      <c r="IO27" s="850"/>
      <c r="IP27" s="850"/>
      <c r="IQ27" s="850"/>
      <c r="IR27" s="850"/>
      <c r="IS27" s="850"/>
      <c r="IT27" s="850"/>
    </row>
    <row r="28" spans="1:254" ht="23.25">
      <c r="A28" s="906"/>
      <c r="B28" s="1468" t="s">
        <v>335</v>
      </c>
      <c r="C28" s="867"/>
      <c r="D28" s="867"/>
      <c r="E28" s="867"/>
      <c r="F28" s="1469">
        <f t="shared" si="0"/>
        <v>0</v>
      </c>
      <c r="G28" s="868"/>
      <c r="H28" s="932"/>
      <c r="I28" s="932"/>
      <c r="J28" s="932"/>
      <c r="K28" s="850"/>
      <c r="L28" s="850"/>
      <c r="M28" s="850"/>
      <c r="N28" s="850"/>
      <c r="O28" s="850"/>
      <c r="P28" s="850"/>
      <c r="Q28" s="850"/>
      <c r="R28" s="850"/>
      <c r="S28" s="850"/>
      <c r="T28" s="850"/>
      <c r="U28" s="850"/>
      <c r="V28" s="850"/>
      <c r="W28" s="850"/>
      <c r="X28" s="850"/>
      <c r="Y28" s="850"/>
      <c r="Z28" s="850"/>
      <c r="AA28" s="850"/>
      <c r="AB28" s="850"/>
      <c r="AC28" s="850"/>
      <c r="AD28" s="850"/>
      <c r="AE28" s="850"/>
      <c r="AF28" s="850"/>
      <c r="AG28" s="850"/>
      <c r="AH28" s="850"/>
      <c r="AI28" s="850"/>
      <c r="AJ28" s="850"/>
      <c r="AK28" s="850"/>
      <c r="AL28" s="850"/>
      <c r="AM28" s="850"/>
      <c r="AN28" s="850"/>
      <c r="AO28" s="850"/>
      <c r="AP28" s="850"/>
      <c r="AQ28" s="850"/>
      <c r="AR28" s="850"/>
      <c r="AS28" s="850"/>
      <c r="AT28" s="850"/>
      <c r="AU28" s="850"/>
      <c r="AV28" s="850"/>
      <c r="AW28" s="850"/>
      <c r="AX28" s="850"/>
      <c r="AY28" s="850"/>
      <c r="AZ28" s="850"/>
      <c r="BA28" s="850"/>
      <c r="BB28" s="850"/>
      <c r="BC28" s="850"/>
      <c r="BD28" s="850"/>
      <c r="BE28" s="850"/>
      <c r="BF28" s="850"/>
      <c r="BG28" s="850"/>
      <c r="BH28" s="850"/>
      <c r="BI28" s="850"/>
      <c r="BJ28" s="850"/>
      <c r="BK28" s="850"/>
      <c r="BL28" s="850"/>
      <c r="BM28" s="850"/>
      <c r="BN28" s="850"/>
      <c r="BO28" s="850"/>
      <c r="BP28" s="850"/>
      <c r="BQ28" s="850"/>
      <c r="BR28" s="850"/>
      <c r="BS28" s="850"/>
      <c r="BT28" s="850"/>
      <c r="BU28" s="850"/>
      <c r="BV28" s="850"/>
      <c r="BW28" s="850"/>
      <c r="BX28" s="850"/>
      <c r="BY28" s="850"/>
      <c r="BZ28" s="850"/>
      <c r="CA28" s="850"/>
      <c r="CB28" s="850"/>
      <c r="CC28" s="850"/>
      <c r="CD28" s="850"/>
      <c r="CE28" s="850"/>
      <c r="CF28" s="850"/>
      <c r="CG28" s="850"/>
      <c r="CH28" s="850"/>
      <c r="CI28" s="850"/>
      <c r="CJ28" s="850"/>
      <c r="CK28" s="850"/>
      <c r="CL28" s="850"/>
      <c r="CM28" s="850"/>
      <c r="CN28" s="850"/>
      <c r="CO28" s="850"/>
      <c r="CP28" s="850"/>
      <c r="CQ28" s="850"/>
      <c r="CR28" s="850"/>
      <c r="CS28" s="850"/>
      <c r="CT28" s="850"/>
      <c r="CU28" s="850"/>
      <c r="CV28" s="850"/>
      <c r="CW28" s="850"/>
      <c r="CX28" s="850"/>
      <c r="CY28" s="850"/>
      <c r="CZ28" s="850"/>
      <c r="DA28" s="850"/>
      <c r="DB28" s="850"/>
      <c r="DC28" s="850"/>
      <c r="DD28" s="850"/>
      <c r="DE28" s="850"/>
      <c r="DF28" s="850"/>
      <c r="DG28" s="850"/>
      <c r="DH28" s="850"/>
      <c r="DI28" s="850"/>
      <c r="DJ28" s="850"/>
      <c r="DK28" s="850"/>
      <c r="DL28" s="850"/>
      <c r="DM28" s="850"/>
      <c r="DN28" s="850"/>
      <c r="DO28" s="850"/>
      <c r="DP28" s="850"/>
      <c r="DQ28" s="850"/>
      <c r="DR28" s="850"/>
      <c r="DS28" s="850"/>
      <c r="DT28" s="850"/>
      <c r="DU28" s="850"/>
      <c r="DV28" s="850"/>
      <c r="DW28" s="850"/>
      <c r="DX28" s="850"/>
      <c r="DY28" s="850"/>
      <c r="DZ28" s="850"/>
      <c r="EA28" s="850"/>
      <c r="EB28" s="850"/>
      <c r="EC28" s="850"/>
      <c r="ED28" s="850"/>
      <c r="EE28" s="850"/>
      <c r="EF28" s="850"/>
      <c r="EG28" s="850"/>
      <c r="EH28" s="850"/>
      <c r="EI28" s="850"/>
      <c r="EJ28" s="850"/>
      <c r="EK28" s="850"/>
      <c r="EL28" s="850"/>
      <c r="EM28" s="850"/>
      <c r="EN28" s="850"/>
      <c r="EO28" s="850"/>
      <c r="EP28" s="850"/>
      <c r="EQ28" s="850"/>
      <c r="ER28" s="850"/>
      <c r="ES28" s="850"/>
      <c r="ET28" s="850"/>
      <c r="EU28" s="850"/>
      <c r="EV28" s="850"/>
      <c r="EW28" s="850"/>
      <c r="EX28" s="850"/>
      <c r="EY28" s="850"/>
      <c r="EZ28" s="850"/>
      <c r="FA28" s="850"/>
      <c r="FB28" s="850"/>
      <c r="FC28" s="850"/>
      <c r="FD28" s="850"/>
      <c r="FE28" s="850"/>
      <c r="FF28" s="850"/>
      <c r="FG28" s="850"/>
      <c r="FH28" s="850"/>
      <c r="FI28" s="850"/>
      <c r="FJ28" s="850"/>
      <c r="FK28" s="850"/>
      <c r="FL28" s="850"/>
      <c r="FM28" s="850"/>
      <c r="FN28" s="850"/>
      <c r="FO28" s="850"/>
      <c r="FP28" s="850"/>
      <c r="FQ28" s="850"/>
      <c r="FR28" s="850"/>
      <c r="FS28" s="850"/>
      <c r="FT28" s="850"/>
      <c r="FU28" s="850"/>
      <c r="FV28" s="850"/>
      <c r="FW28" s="850"/>
      <c r="FX28" s="850"/>
      <c r="FY28" s="850"/>
      <c r="FZ28" s="850"/>
      <c r="GA28" s="850"/>
      <c r="GB28" s="850"/>
      <c r="GC28" s="850"/>
      <c r="GD28" s="850"/>
      <c r="GE28" s="850"/>
      <c r="GF28" s="850"/>
      <c r="GG28" s="850"/>
      <c r="GH28" s="850"/>
      <c r="GI28" s="850"/>
      <c r="GJ28" s="850"/>
      <c r="GK28" s="850"/>
      <c r="GL28" s="850"/>
      <c r="GM28" s="850"/>
      <c r="GN28" s="850"/>
      <c r="GO28" s="850"/>
      <c r="GP28" s="850"/>
      <c r="GQ28" s="850"/>
      <c r="GR28" s="850"/>
      <c r="GS28" s="850"/>
      <c r="GT28" s="850"/>
      <c r="GU28" s="850"/>
      <c r="GV28" s="850"/>
      <c r="GW28" s="850"/>
      <c r="GX28" s="850"/>
      <c r="GY28" s="850"/>
      <c r="GZ28" s="850"/>
      <c r="HA28" s="850"/>
      <c r="HB28" s="850"/>
      <c r="HC28" s="850"/>
      <c r="HD28" s="850"/>
      <c r="HE28" s="850"/>
      <c r="HF28" s="850"/>
      <c r="HG28" s="850"/>
      <c r="HH28" s="850"/>
      <c r="HI28" s="850"/>
      <c r="HJ28" s="850"/>
      <c r="HK28" s="850"/>
      <c r="HL28" s="850"/>
      <c r="HM28" s="850"/>
      <c r="HN28" s="850"/>
      <c r="HO28" s="850"/>
      <c r="HP28" s="850"/>
      <c r="HQ28" s="850"/>
      <c r="HR28" s="850"/>
      <c r="HS28" s="850"/>
      <c r="HT28" s="850"/>
      <c r="HU28" s="850"/>
      <c r="HV28" s="850"/>
      <c r="HW28" s="850"/>
      <c r="HX28" s="850"/>
      <c r="HY28" s="850"/>
      <c r="HZ28" s="850"/>
      <c r="IA28" s="850"/>
      <c r="IB28" s="850"/>
      <c r="IC28" s="850"/>
      <c r="ID28" s="850"/>
      <c r="IE28" s="850"/>
      <c r="IF28" s="850"/>
      <c r="IG28" s="850"/>
      <c r="IH28" s="850"/>
      <c r="II28" s="850"/>
      <c r="IJ28" s="850"/>
      <c r="IK28" s="850"/>
      <c r="IL28" s="850"/>
      <c r="IM28" s="850"/>
      <c r="IN28" s="850"/>
      <c r="IO28" s="850"/>
      <c r="IP28" s="850"/>
      <c r="IQ28" s="850"/>
      <c r="IR28" s="850"/>
      <c r="IS28" s="850"/>
      <c r="IT28" s="850"/>
    </row>
    <row r="29" spans="1:254" ht="23.25">
      <c r="A29" s="906"/>
      <c r="B29" s="1470"/>
      <c r="C29" s="867"/>
      <c r="D29" s="867"/>
      <c r="E29" s="867"/>
      <c r="F29" s="1469">
        <f t="shared" si="0"/>
        <v>0</v>
      </c>
      <c r="G29" s="868"/>
      <c r="H29" s="932"/>
      <c r="I29" s="932"/>
      <c r="J29" s="932"/>
      <c r="K29" s="850"/>
      <c r="L29" s="850"/>
      <c r="M29" s="850"/>
      <c r="N29" s="850"/>
      <c r="O29" s="850"/>
      <c r="P29" s="850"/>
      <c r="Q29" s="850"/>
      <c r="R29" s="850"/>
      <c r="S29" s="850"/>
      <c r="T29" s="850"/>
      <c r="U29" s="850"/>
      <c r="V29" s="850"/>
      <c r="W29" s="850"/>
      <c r="X29" s="850"/>
      <c r="Y29" s="850"/>
      <c r="Z29" s="850"/>
      <c r="AA29" s="850"/>
      <c r="AB29" s="850"/>
      <c r="AC29" s="850"/>
      <c r="AD29" s="850"/>
      <c r="AE29" s="850"/>
      <c r="AF29" s="850"/>
      <c r="AG29" s="850"/>
      <c r="AH29" s="850"/>
      <c r="AI29" s="850"/>
      <c r="AJ29" s="850"/>
      <c r="AK29" s="850"/>
      <c r="AL29" s="850"/>
      <c r="AM29" s="850"/>
      <c r="AN29" s="850"/>
      <c r="AO29" s="850"/>
      <c r="AP29" s="850"/>
      <c r="AQ29" s="850"/>
      <c r="AR29" s="850"/>
      <c r="AS29" s="850"/>
      <c r="AT29" s="850"/>
      <c r="AU29" s="850"/>
      <c r="AV29" s="850"/>
      <c r="AW29" s="850"/>
      <c r="AX29" s="850"/>
      <c r="AY29" s="850"/>
      <c r="AZ29" s="850"/>
      <c r="BA29" s="850"/>
      <c r="BB29" s="850"/>
      <c r="BC29" s="850"/>
      <c r="BD29" s="850"/>
      <c r="BE29" s="850"/>
      <c r="BF29" s="850"/>
      <c r="BG29" s="850"/>
      <c r="BH29" s="850"/>
      <c r="BI29" s="850"/>
      <c r="BJ29" s="850"/>
      <c r="BK29" s="850"/>
      <c r="BL29" s="850"/>
      <c r="BM29" s="850"/>
      <c r="BN29" s="850"/>
      <c r="BO29" s="850"/>
      <c r="BP29" s="850"/>
      <c r="BQ29" s="850"/>
      <c r="BR29" s="850"/>
      <c r="BS29" s="850"/>
      <c r="BT29" s="850"/>
      <c r="BU29" s="850"/>
      <c r="BV29" s="850"/>
      <c r="BW29" s="850"/>
      <c r="BX29" s="850"/>
      <c r="BY29" s="850"/>
      <c r="BZ29" s="850"/>
      <c r="CA29" s="850"/>
      <c r="CB29" s="850"/>
      <c r="CC29" s="850"/>
      <c r="CD29" s="850"/>
      <c r="CE29" s="850"/>
      <c r="CF29" s="850"/>
      <c r="CG29" s="850"/>
      <c r="CH29" s="850"/>
      <c r="CI29" s="850"/>
      <c r="CJ29" s="850"/>
      <c r="CK29" s="850"/>
      <c r="CL29" s="850"/>
      <c r="CM29" s="850"/>
      <c r="CN29" s="850"/>
      <c r="CO29" s="850"/>
      <c r="CP29" s="850"/>
      <c r="CQ29" s="850"/>
      <c r="CR29" s="850"/>
      <c r="CS29" s="850"/>
      <c r="CT29" s="850"/>
      <c r="CU29" s="850"/>
      <c r="CV29" s="850"/>
      <c r="CW29" s="850"/>
      <c r="CX29" s="850"/>
      <c r="CY29" s="850"/>
      <c r="CZ29" s="850"/>
      <c r="DA29" s="850"/>
      <c r="DB29" s="850"/>
      <c r="DC29" s="850"/>
      <c r="DD29" s="850"/>
      <c r="DE29" s="850"/>
      <c r="DF29" s="850"/>
      <c r="DG29" s="850"/>
      <c r="DH29" s="850"/>
      <c r="DI29" s="850"/>
      <c r="DJ29" s="850"/>
      <c r="DK29" s="850"/>
      <c r="DL29" s="850"/>
      <c r="DM29" s="850"/>
      <c r="DN29" s="850"/>
      <c r="DO29" s="850"/>
      <c r="DP29" s="850"/>
      <c r="DQ29" s="850"/>
      <c r="DR29" s="850"/>
      <c r="DS29" s="850"/>
      <c r="DT29" s="850"/>
      <c r="DU29" s="850"/>
      <c r="DV29" s="850"/>
      <c r="DW29" s="850"/>
      <c r="DX29" s="850"/>
      <c r="DY29" s="850"/>
      <c r="DZ29" s="850"/>
      <c r="EA29" s="850"/>
      <c r="EB29" s="850"/>
      <c r="EC29" s="850"/>
      <c r="ED29" s="850"/>
      <c r="EE29" s="850"/>
      <c r="EF29" s="850"/>
      <c r="EG29" s="850"/>
      <c r="EH29" s="850"/>
      <c r="EI29" s="850"/>
      <c r="EJ29" s="850"/>
      <c r="EK29" s="850"/>
      <c r="EL29" s="850"/>
      <c r="EM29" s="850"/>
      <c r="EN29" s="850"/>
      <c r="EO29" s="850"/>
      <c r="EP29" s="850"/>
      <c r="EQ29" s="850"/>
      <c r="ER29" s="850"/>
      <c r="ES29" s="850"/>
      <c r="ET29" s="850"/>
      <c r="EU29" s="850"/>
      <c r="EV29" s="850"/>
      <c r="EW29" s="850"/>
      <c r="EX29" s="850"/>
      <c r="EY29" s="850"/>
      <c r="EZ29" s="850"/>
      <c r="FA29" s="850"/>
      <c r="FB29" s="850"/>
      <c r="FC29" s="850"/>
      <c r="FD29" s="850"/>
      <c r="FE29" s="850"/>
      <c r="FF29" s="850"/>
      <c r="FG29" s="850"/>
      <c r="FH29" s="850"/>
      <c r="FI29" s="850"/>
      <c r="FJ29" s="850"/>
      <c r="FK29" s="850"/>
      <c r="FL29" s="850"/>
      <c r="FM29" s="850"/>
      <c r="FN29" s="850"/>
      <c r="FO29" s="850"/>
      <c r="FP29" s="850"/>
      <c r="FQ29" s="850"/>
      <c r="FR29" s="850"/>
      <c r="FS29" s="850"/>
      <c r="FT29" s="850"/>
      <c r="FU29" s="850"/>
      <c r="FV29" s="850"/>
      <c r="FW29" s="850"/>
      <c r="FX29" s="850"/>
      <c r="FY29" s="850"/>
      <c r="FZ29" s="850"/>
      <c r="GA29" s="850"/>
      <c r="GB29" s="850"/>
      <c r="GC29" s="850"/>
      <c r="GD29" s="850"/>
      <c r="GE29" s="850"/>
      <c r="GF29" s="850"/>
      <c r="GG29" s="850"/>
      <c r="GH29" s="850"/>
      <c r="GI29" s="850"/>
      <c r="GJ29" s="850"/>
      <c r="GK29" s="850"/>
      <c r="GL29" s="850"/>
      <c r="GM29" s="850"/>
      <c r="GN29" s="850"/>
      <c r="GO29" s="850"/>
      <c r="GP29" s="850"/>
      <c r="GQ29" s="850"/>
      <c r="GR29" s="850"/>
      <c r="GS29" s="850"/>
      <c r="GT29" s="850"/>
      <c r="GU29" s="850"/>
      <c r="GV29" s="850"/>
      <c r="GW29" s="850"/>
      <c r="GX29" s="850"/>
      <c r="GY29" s="850"/>
      <c r="GZ29" s="850"/>
      <c r="HA29" s="850"/>
      <c r="HB29" s="850"/>
      <c r="HC29" s="850"/>
      <c r="HD29" s="850"/>
      <c r="HE29" s="850"/>
      <c r="HF29" s="850"/>
      <c r="HG29" s="850"/>
      <c r="HH29" s="850"/>
      <c r="HI29" s="850"/>
      <c r="HJ29" s="850"/>
      <c r="HK29" s="850"/>
      <c r="HL29" s="850"/>
      <c r="HM29" s="850"/>
      <c r="HN29" s="850"/>
      <c r="HO29" s="850"/>
      <c r="HP29" s="850"/>
      <c r="HQ29" s="850"/>
      <c r="HR29" s="850"/>
      <c r="HS29" s="850"/>
      <c r="HT29" s="850"/>
      <c r="HU29" s="850"/>
      <c r="HV29" s="850"/>
      <c r="HW29" s="850"/>
      <c r="HX29" s="850"/>
      <c r="HY29" s="850"/>
      <c r="HZ29" s="850"/>
      <c r="IA29" s="850"/>
      <c r="IB29" s="850"/>
      <c r="IC29" s="850"/>
      <c r="ID29" s="850"/>
      <c r="IE29" s="850"/>
      <c r="IF29" s="850"/>
      <c r="IG29" s="850"/>
      <c r="IH29" s="850"/>
      <c r="II29" s="850"/>
      <c r="IJ29" s="850"/>
      <c r="IK29" s="850"/>
      <c r="IL29" s="850"/>
      <c r="IM29" s="850"/>
      <c r="IN29" s="850"/>
      <c r="IO29" s="850"/>
      <c r="IP29" s="850"/>
      <c r="IQ29" s="850"/>
      <c r="IR29" s="850"/>
      <c r="IS29" s="850"/>
      <c r="IT29" s="850"/>
    </row>
    <row r="30" spans="1:254" ht="23.25">
      <c r="A30" s="906"/>
      <c r="B30" s="1470"/>
      <c r="C30" s="1476"/>
      <c r="D30" s="1476"/>
      <c r="E30" s="867"/>
      <c r="F30" s="1469">
        <f t="shared" si="0"/>
        <v>0</v>
      </c>
      <c r="G30" s="868"/>
      <c r="H30" s="932"/>
      <c r="I30" s="932"/>
      <c r="J30" s="932"/>
      <c r="K30" s="850"/>
      <c r="L30" s="850"/>
      <c r="M30" s="850"/>
      <c r="N30" s="850"/>
      <c r="O30" s="850"/>
      <c r="P30" s="850"/>
      <c r="Q30" s="850"/>
      <c r="R30" s="850"/>
      <c r="S30" s="850"/>
      <c r="T30" s="850"/>
      <c r="U30" s="850"/>
      <c r="V30" s="850"/>
      <c r="W30" s="850"/>
      <c r="X30" s="850"/>
      <c r="Y30" s="850"/>
      <c r="Z30" s="850"/>
      <c r="AA30" s="850"/>
      <c r="AB30" s="850"/>
      <c r="AC30" s="850"/>
      <c r="AD30" s="850"/>
      <c r="AE30" s="850"/>
      <c r="AF30" s="850"/>
      <c r="AG30" s="850"/>
      <c r="AH30" s="850"/>
      <c r="AI30" s="850"/>
      <c r="AJ30" s="850"/>
      <c r="AK30" s="850"/>
      <c r="AL30" s="850"/>
      <c r="AM30" s="850"/>
      <c r="AN30" s="850"/>
      <c r="AO30" s="850"/>
      <c r="AP30" s="850"/>
      <c r="AQ30" s="850"/>
      <c r="AR30" s="850"/>
      <c r="AS30" s="850"/>
      <c r="AT30" s="850"/>
      <c r="AU30" s="850"/>
      <c r="AV30" s="850"/>
      <c r="AW30" s="850"/>
      <c r="AX30" s="850"/>
      <c r="AY30" s="850"/>
      <c r="AZ30" s="850"/>
      <c r="BA30" s="850"/>
      <c r="BB30" s="850"/>
      <c r="BC30" s="850"/>
      <c r="BD30" s="850"/>
      <c r="BE30" s="850"/>
      <c r="BF30" s="850"/>
      <c r="BG30" s="850"/>
      <c r="BH30" s="850"/>
      <c r="BI30" s="850"/>
      <c r="BJ30" s="850"/>
      <c r="BK30" s="850"/>
      <c r="BL30" s="850"/>
      <c r="BM30" s="850"/>
      <c r="BN30" s="850"/>
      <c r="BO30" s="850"/>
      <c r="BP30" s="850"/>
      <c r="BQ30" s="850"/>
      <c r="BR30" s="850"/>
      <c r="BS30" s="850"/>
      <c r="BT30" s="850"/>
      <c r="BU30" s="850"/>
      <c r="BV30" s="850"/>
      <c r="BW30" s="850"/>
      <c r="BX30" s="850"/>
      <c r="BY30" s="850"/>
      <c r="BZ30" s="850"/>
      <c r="CA30" s="850"/>
      <c r="CB30" s="850"/>
      <c r="CC30" s="850"/>
      <c r="CD30" s="850"/>
      <c r="CE30" s="850"/>
      <c r="CF30" s="850"/>
      <c r="CG30" s="850"/>
      <c r="CH30" s="850"/>
      <c r="CI30" s="850"/>
      <c r="CJ30" s="850"/>
      <c r="CK30" s="850"/>
      <c r="CL30" s="850"/>
      <c r="CM30" s="850"/>
      <c r="CN30" s="850"/>
      <c r="CO30" s="850"/>
      <c r="CP30" s="850"/>
      <c r="CQ30" s="850"/>
      <c r="CR30" s="850"/>
      <c r="CS30" s="850"/>
      <c r="CT30" s="850"/>
      <c r="CU30" s="850"/>
      <c r="CV30" s="850"/>
      <c r="CW30" s="850"/>
      <c r="CX30" s="850"/>
      <c r="CY30" s="850"/>
      <c r="CZ30" s="850"/>
      <c r="DA30" s="850"/>
      <c r="DB30" s="850"/>
      <c r="DC30" s="850"/>
      <c r="DD30" s="850"/>
      <c r="DE30" s="850"/>
      <c r="DF30" s="850"/>
      <c r="DG30" s="850"/>
      <c r="DH30" s="850"/>
      <c r="DI30" s="850"/>
      <c r="DJ30" s="850"/>
      <c r="DK30" s="850"/>
      <c r="DL30" s="850"/>
      <c r="DM30" s="850"/>
      <c r="DN30" s="850"/>
      <c r="DO30" s="850"/>
      <c r="DP30" s="850"/>
      <c r="DQ30" s="850"/>
      <c r="DR30" s="850"/>
      <c r="DS30" s="850"/>
      <c r="DT30" s="850"/>
      <c r="DU30" s="850"/>
      <c r="DV30" s="850"/>
      <c r="DW30" s="850"/>
      <c r="DX30" s="850"/>
      <c r="DY30" s="850"/>
      <c r="DZ30" s="850"/>
      <c r="EA30" s="850"/>
      <c r="EB30" s="850"/>
      <c r="EC30" s="850"/>
      <c r="ED30" s="850"/>
      <c r="EE30" s="850"/>
      <c r="EF30" s="850"/>
      <c r="EG30" s="850"/>
      <c r="EH30" s="850"/>
      <c r="EI30" s="850"/>
      <c r="EJ30" s="850"/>
      <c r="EK30" s="850"/>
      <c r="EL30" s="850"/>
      <c r="EM30" s="850"/>
      <c r="EN30" s="850"/>
      <c r="EO30" s="850"/>
      <c r="EP30" s="850"/>
      <c r="EQ30" s="850"/>
      <c r="ER30" s="850"/>
      <c r="ES30" s="850"/>
      <c r="ET30" s="850"/>
      <c r="EU30" s="850"/>
      <c r="EV30" s="850"/>
      <c r="EW30" s="850"/>
      <c r="EX30" s="850"/>
      <c r="EY30" s="850"/>
      <c r="EZ30" s="850"/>
      <c r="FA30" s="850"/>
      <c r="FB30" s="850"/>
      <c r="FC30" s="850"/>
      <c r="FD30" s="850"/>
      <c r="FE30" s="850"/>
      <c r="FF30" s="850"/>
      <c r="FG30" s="850"/>
      <c r="FH30" s="850"/>
      <c r="FI30" s="850"/>
      <c r="FJ30" s="850"/>
      <c r="FK30" s="850"/>
      <c r="FL30" s="850"/>
      <c r="FM30" s="850"/>
      <c r="FN30" s="850"/>
      <c r="FO30" s="850"/>
      <c r="FP30" s="850"/>
      <c r="FQ30" s="850"/>
      <c r="FR30" s="850"/>
      <c r="FS30" s="850"/>
      <c r="FT30" s="850"/>
      <c r="FU30" s="850"/>
      <c r="FV30" s="850"/>
      <c r="FW30" s="850"/>
      <c r="FX30" s="850"/>
      <c r="FY30" s="850"/>
      <c r="FZ30" s="850"/>
      <c r="GA30" s="850"/>
      <c r="GB30" s="850"/>
      <c r="GC30" s="850"/>
      <c r="GD30" s="850"/>
      <c r="GE30" s="850"/>
      <c r="GF30" s="850"/>
      <c r="GG30" s="850"/>
      <c r="GH30" s="850"/>
      <c r="GI30" s="850"/>
      <c r="GJ30" s="850"/>
      <c r="GK30" s="850"/>
      <c r="GL30" s="850"/>
      <c r="GM30" s="850"/>
      <c r="GN30" s="850"/>
      <c r="GO30" s="850"/>
      <c r="GP30" s="850"/>
      <c r="GQ30" s="850"/>
      <c r="GR30" s="850"/>
      <c r="GS30" s="850"/>
      <c r="GT30" s="850"/>
      <c r="GU30" s="850"/>
      <c r="GV30" s="850"/>
      <c r="GW30" s="850"/>
      <c r="GX30" s="850"/>
      <c r="GY30" s="850"/>
      <c r="GZ30" s="850"/>
      <c r="HA30" s="850"/>
      <c r="HB30" s="850"/>
      <c r="HC30" s="850"/>
      <c r="HD30" s="850"/>
      <c r="HE30" s="850"/>
      <c r="HF30" s="850"/>
      <c r="HG30" s="850"/>
      <c r="HH30" s="850"/>
      <c r="HI30" s="850"/>
      <c r="HJ30" s="850"/>
      <c r="HK30" s="850"/>
      <c r="HL30" s="850"/>
      <c r="HM30" s="850"/>
      <c r="HN30" s="850"/>
      <c r="HO30" s="850"/>
      <c r="HP30" s="850"/>
      <c r="HQ30" s="850"/>
      <c r="HR30" s="850"/>
      <c r="HS30" s="850"/>
      <c r="HT30" s="850"/>
      <c r="HU30" s="850"/>
      <c r="HV30" s="850"/>
      <c r="HW30" s="850"/>
      <c r="HX30" s="850"/>
      <c r="HY30" s="850"/>
      <c r="HZ30" s="850"/>
      <c r="IA30" s="850"/>
      <c r="IB30" s="850"/>
      <c r="IC30" s="850"/>
      <c r="ID30" s="850"/>
      <c r="IE30" s="850"/>
      <c r="IF30" s="850"/>
      <c r="IG30" s="850"/>
      <c r="IH30" s="850"/>
      <c r="II30" s="850"/>
      <c r="IJ30" s="850"/>
      <c r="IK30" s="850"/>
      <c r="IL30" s="850"/>
      <c r="IM30" s="850"/>
      <c r="IN30" s="850"/>
      <c r="IO30" s="850"/>
      <c r="IP30" s="850"/>
      <c r="IQ30" s="850"/>
      <c r="IR30" s="850"/>
      <c r="IS30" s="850"/>
      <c r="IT30" s="850"/>
    </row>
    <row r="31" spans="1:254" ht="24" thickBot="1">
      <c r="A31" s="906"/>
      <c r="B31" s="1470"/>
      <c r="C31" s="1476"/>
      <c r="D31" s="1476"/>
      <c r="E31" s="867"/>
      <c r="F31" s="1477">
        <f t="shared" si="0"/>
        <v>0</v>
      </c>
      <c r="G31" s="868"/>
      <c r="H31" s="932"/>
      <c r="I31" s="932"/>
      <c r="J31" s="932"/>
      <c r="K31" s="850"/>
      <c r="L31" s="850"/>
      <c r="M31" s="850"/>
      <c r="N31" s="850"/>
      <c r="O31" s="850"/>
      <c r="P31" s="850"/>
      <c r="Q31" s="850"/>
      <c r="R31" s="850"/>
      <c r="S31" s="850"/>
      <c r="T31" s="850"/>
      <c r="U31" s="850"/>
      <c r="V31" s="850"/>
      <c r="W31" s="850"/>
      <c r="X31" s="850"/>
      <c r="Y31" s="850"/>
      <c r="Z31" s="850"/>
      <c r="AA31" s="850"/>
      <c r="AB31" s="850"/>
      <c r="AC31" s="850"/>
      <c r="AD31" s="850"/>
      <c r="AE31" s="850"/>
      <c r="AF31" s="850"/>
      <c r="AG31" s="850"/>
      <c r="AH31" s="850"/>
      <c r="AI31" s="850"/>
      <c r="AJ31" s="850"/>
      <c r="AK31" s="850"/>
      <c r="AL31" s="850"/>
      <c r="AM31" s="850"/>
      <c r="AN31" s="850"/>
      <c r="AO31" s="850"/>
      <c r="AP31" s="850"/>
      <c r="AQ31" s="850"/>
      <c r="AR31" s="850"/>
      <c r="AS31" s="850"/>
      <c r="AT31" s="850"/>
      <c r="AU31" s="850"/>
      <c r="AV31" s="850"/>
      <c r="AW31" s="850"/>
      <c r="AX31" s="850"/>
      <c r="AY31" s="850"/>
      <c r="AZ31" s="850"/>
      <c r="BA31" s="850"/>
      <c r="BB31" s="850"/>
      <c r="BC31" s="850"/>
      <c r="BD31" s="850"/>
      <c r="BE31" s="850"/>
      <c r="BF31" s="850"/>
      <c r="BG31" s="850"/>
      <c r="BH31" s="850"/>
      <c r="BI31" s="850"/>
      <c r="BJ31" s="850"/>
      <c r="BK31" s="850"/>
      <c r="BL31" s="850"/>
      <c r="BM31" s="850"/>
      <c r="BN31" s="850"/>
      <c r="BO31" s="850"/>
      <c r="BP31" s="850"/>
      <c r="BQ31" s="850"/>
      <c r="BR31" s="850"/>
      <c r="BS31" s="850"/>
      <c r="BT31" s="850"/>
      <c r="BU31" s="850"/>
      <c r="BV31" s="850"/>
      <c r="BW31" s="850"/>
      <c r="BX31" s="850"/>
      <c r="BY31" s="850"/>
      <c r="BZ31" s="850"/>
      <c r="CA31" s="850"/>
      <c r="CB31" s="850"/>
      <c r="CC31" s="850"/>
      <c r="CD31" s="850"/>
      <c r="CE31" s="850"/>
      <c r="CF31" s="850"/>
      <c r="CG31" s="850"/>
      <c r="CH31" s="850"/>
      <c r="CI31" s="850"/>
      <c r="CJ31" s="850"/>
      <c r="CK31" s="850"/>
      <c r="CL31" s="850"/>
      <c r="CM31" s="850"/>
      <c r="CN31" s="850"/>
      <c r="CO31" s="850"/>
      <c r="CP31" s="850"/>
      <c r="CQ31" s="850"/>
      <c r="CR31" s="850"/>
      <c r="CS31" s="850"/>
      <c r="CT31" s="850"/>
      <c r="CU31" s="850"/>
      <c r="CV31" s="850"/>
      <c r="CW31" s="850"/>
      <c r="CX31" s="850"/>
      <c r="CY31" s="850"/>
      <c r="CZ31" s="850"/>
      <c r="DA31" s="850"/>
      <c r="DB31" s="850"/>
      <c r="DC31" s="850"/>
      <c r="DD31" s="850"/>
      <c r="DE31" s="850"/>
      <c r="DF31" s="850"/>
      <c r="DG31" s="850"/>
      <c r="DH31" s="850"/>
      <c r="DI31" s="850"/>
      <c r="DJ31" s="850"/>
      <c r="DK31" s="850"/>
      <c r="DL31" s="850"/>
      <c r="DM31" s="850"/>
      <c r="DN31" s="850"/>
      <c r="DO31" s="850"/>
      <c r="DP31" s="850"/>
      <c r="DQ31" s="850"/>
      <c r="DR31" s="850"/>
      <c r="DS31" s="850"/>
      <c r="DT31" s="850"/>
      <c r="DU31" s="850"/>
      <c r="DV31" s="850"/>
      <c r="DW31" s="850"/>
      <c r="DX31" s="850"/>
      <c r="DY31" s="850"/>
      <c r="DZ31" s="850"/>
      <c r="EA31" s="850"/>
      <c r="EB31" s="850"/>
      <c r="EC31" s="850"/>
      <c r="ED31" s="850"/>
      <c r="EE31" s="850"/>
      <c r="EF31" s="850"/>
      <c r="EG31" s="850"/>
      <c r="EH31" s="850"/>
      <c r="EI31" s="850"/>
      <c r="EJ31" s="850"/>
      <c r="EK31" s="850"/>
      <c r="EL31" s="850"/>
      <c r="EM31" s="850"/>
      <c r="EN31" s="850"/>
      <c r="EO31" s="850"/>
      <c r="EP31" s="850"/>
      <c r="EQ31" s="850"/>
      <c r="ER31" s="850"/>
      <c r="ES31" s="850"/>
      <c r="ET31" s="850"/>
      <c r="EU31" s="850"/>
      <c r="EV31" s="850"/>
      <c r="EW31" s="850"/>
      <c r="EX31" s="850"/>
      <c r="EY31" s="850"/>
      <c r="EZ31" s="850"/>
      <c r="FA31" s="850"/>
      <c r="FB31" s="850"/>
      <c r="FC31" s="850"/>
      <c r="FD31" s="850"/>
      <c r="FE31" s="850"/>
      <c r="FF31" s="850"/>
      <c r="FG31" s="850"/>
      <c r="FH31" s="850"/>
      <c r="FI31" s="850"/>
      <c r="FJ31" s="850"/>
      <c r="FK31" s="850"/>
      <c r="FL31" s="850"/>
      <c r="FM31" s="850"/>
      <c r="FN31" s="850"/>
      <c r="FO31" s="850"/>
      <c r="FP31" s="850"/>
      <c r="FQ31" s="850"/>
      <c r="FR31" s="850"/>
      <c r="FS31" s="850"/>
      <c r="FT31" s="850"/>
      <c r="FU31" s="850"/>
      <c r="FV31" s="850"/>
      <c r="FW31" s="850"/>
      <c r="FX31" s="850"/>
      <c r="FY31" s="850"/>
      <c r="FZ31" s="850"/>
      <c r="GA31" s="850"/>
      <c r="GB31" s="850"/>
      <c r="GC31" s="850"/>
      <c r="GD31" s="850"/>
      <c r="GE31" s="850"/>
      <c r="GF31" s="850"/>
      <c r="GG31" s="850"/>
      <c r="GH31" s="850"/>
      <c r="GI31" s="850"/>
      <c r="GJ31" s="850"/>
      <c r="GK31" s="850"/>
      <c r="GL31" s="850"/>
      <c r="GM31" s="850"/>
      <c r="GN31" s="850"/>
      <c r="GO31" s="850"/>
      <c r="GP31" s="850"/>
      <c r="GQ31" s="850"/>
      <c r="GR31" s="850"/>
      <c r="GS31" s="850"/>
      <c r="GT31" s="850"/>
      <c r="GU31" s="850"/>
      <c r="GV31" s="850"/>
      <c r="GW31" s="850"/>
      <c r="GX31" s="850"/>
      <c r="GY31" s="850"/>
      <c r="GZ31" s="850"/>
      <c r="HA31" s="850"/>
      <c r="HB31" s="850"/>
      <c r="HC31" s="850"/>
      <c r="HD31" s="850"/>
      <c r="HE31" s="850"/>
      <c r="HF31" s="850"/>
      <c r="HG31" s="850"/>
      <c r="HH31" s="850"/>
      <c r="HI31" s="850"/>
      <c r="HJ31" s="850"/>
      <c r="HK31" s="850"/>
      <c r="HL31" s="850"/>
      <c r="HM31" s="850"/>
      <c r="HN31" s="850"/>
      <c r="HO31" s="850"/>
      <c r="HP31" s="850"/>
      <c r="HQ31" s="850"/>
      <c r="HR31" s="850"/>
      <c r="HS31" s="850"/>
      <c r="HT31" s="850"/>
      <c r="HU31" s="850"/>
      <c r="HV31" s="850"/>
      <c r="HW31" s="850"/>
      <c r="HX31" s="850"/>
      <c r="HY31" s="850"/>
      <c r="HZ31" s="850"/>
      <c r="IA31" s="850"/>
      <c r="IB31" s="850"/>
      <c r="IC31" s="850"/>
      <c r="ID31" s="850"/>
      <c r="IE31" s="850"/>
      <c r="IF31" s="850"/>
      <c r="IG31" s="850"/>
      <c r="IH31" s="850"/>
      <c r="II31" s="850"/>
      <c r="IJ31" s="850"/>
      <c r="IK31" s="850"/>
      <c r="IL31" s="850"/>
      <c r="IM31" s="850"/>
      <c r="IN31" s="850"/>
      <c r="IO31" s="850"/>
      <c r="IP31" s="850"/>
      <c r="IQ31" s="850"/>
      <c r="IR31" s="850"/>
      <c r="IS31" s="850"/>
      <c r="IT31" s="850"/>
    </row>
    <row r="32" spans="1:254" ht="47.25" thickBot="1">
      <c r="A32" s="906"/>
      <c r="B32" s="1473" t="s">
        <v>925</v>
      </c>
      <c r="C32" s="1474">
        <f>SUM(C25:C31)</f>
        <v>0</v>
      </c>
      <c r="D32" s="1474">
        <f>SUM(D25:D31)</f>
        <v>0</v>
      </c>
      <c r="E32" s="1474">
        <f>SUM(E25:E31)</f>
        <v>0</v>
      </c>
      <c r="F32" s="1474">
        <f>SUM(F25:F31)</f>
        <v>0</v>
      </c>
      <c r="G32" s="868"/>
      <c r="H32" s="932"/>
      <c r="I32" s="932"/>
      <c r="J32" s="932"/>
      <c r="K32" s="850"/>
      <c r="L32" s="850"/>
      <c r="M32" s="850"/>
      <c r="N32" s="850"/>
      <c r="O32" s="850"/>
      <c r="P32" s="850"/>
      <c r="Q32" s="850"/>
      <c r="R32" s="850"/>
      <c r="S32" s="850"/>
      <c r="T32" s="850"/>
      <c r="U32" s="850"/>
      <c r="V32" s="850"/>
      <c r="W32" s="850"/>
      <c r="X32" s="850"/>
      <c r="Y32" s="850"/>
      <c r="Z32" s="850"/>
      <c r="AA32" s="850"/>
      <c r="AB32" s="850"/>
      <c r="AC32" s="850"/>
      <c r="AD32" s="850"/>
      <c r="AE32" s="850"/>
      <c r="AF32" s="850"/>
      <c r="AG32" s="850"/>
      <c r="AH32" s="850"/>
      <c r="AI32" s="850"/>
      <c r="AJ32" s="850"/>
      <c r="AK32" s="850"/>
      <c r="AL32" s="850"/>
      <c r="AM32" s="850"/>
      <c r="AN32" s="850"/>
      <c r="AO32" s="850"/>
      <c r="AP32" s="850"/>
      <c r="AQ32" s="850"/>
      <c r="AR32" s="850"/>
      <c r="AS32" s="850"/>
      <c r="AT32" s="850"/>
      <c r="AU32" s="850"/>
      <c r="AV32" s="850"/>
      <c r="AW32" s="850"/>
      <c r="AX32" s="850"/>
      <c r="AY32" s="850"/>
      <c r="AZ32" s="850"/>
      <c r="BA32" s="850"/>
      <c r="BB32" s="850"/>
      <c r="BC32" s="850"/>
      <c r="BD32" s="850"/>
      <c r="BE32" s="850"/>
      <c r="BF32" s="850"/>
      <c r="BG32" s="850"/>
      <c r="BH32" s="850"/>
      <c r="BI32" s="850"/>
      <c r="BJ32" s="850"/>
      <c r="BK32" s="850"/>
      <c r="BL32" s="850"/>
      <c r="BM32" s="850"/>
      <c r="BN32" s="850"/>
      <c r="BO32" s="850"/>
      <c r="BP32" s="850"/>
      <c r="BQ32" s="850"/>
      <c r="BR32" s="850"/>
      <c r="BS32" s="850"/>
      <c r="BT32" s="850"/>
      <c r="BU32" s="850"/>
      <c r="BV32" s="850"/>
      <c r="BW32" s="850"/>
      <c r="BX32" s="850"/>
      <c r="BY32" s="850"/>
      <c r="BZ32" s="850"/>
      <c r="CA32" s="850"/>
      <c r="CB32" s="850"/>
      <c r="CC32" s="850"/>
      <c r="CD32" s="850"/>
      <c r="CE32" s="850"/>
      <c r="CF32" s="850"/>
      <c r="CG32" s="850"/>
      <c r="CH32" s="850"/>
      <c r="CI32" s="850"/>
      <c r="CJ32" s="850"/>
      <c r="CK32" s="850"/>
      <c r="CL32" s="850"/>
      <c r="CM32" s="850"/>
      <c r="CN32" s="850"/>
      <c r="CO32" s="850"/>
      <c r="CP32" s="850"/>
      <c r="CQ32" s="850"/>
      <c r="CR32" s="850"/>
      <c r="CS32" s="850"/>
      <c r="CT32" s="850"/>
      <c r="CU32" s="850"/>
      <c r="CV32" s="850"/>
      <c r="CW32" s="850"/>
      <c r="CX32" s="850"/>
      <c r="CY32" s="850"/>
      <c r="CZ32" s="850"/>
      <c r="DA32" s="850"/>
      <c r="DB32" s="850"/>
      <c r="DC32" s="850"/>
      <c r="DD32" s="850"/>
      <c r="DE32" s="850"/>
      <c r="DF32" s="850"/>
      <c r="DG32" s="850"/>
      <c r="DH32" s="850"/>
      <c r="DI32" s="850"/>
      <c r="DJ32" s="850"/>
      <c r="DK32" s="850"/>
      <c r="DL32" s="850"/>
      <c r="DM32" s="850"/>
      <c r="DN32" s="850"/>
      <c r="DO32" s="850"/>
      <c r="DP32" s="850"/>
      <c r="DQ32" s="850"/>
      <c r="DR32" s="850"/>
      <c r="DS32" s="850"/>
      <c r="DT32" s="850"/>
      <c r="DU32" s="850"/>
      <c r="DV32" s="850"/>
      <c r="DW32" s="850"/>
      <c r="DX32" s="850"/>
      <c r="DY32" s="850"/>
      <c r="DZ32" s="850"/>
      <c r="EA32" s="850"/>
      <c r="EB32" s="850"/>
      <c r="EC32" s="850"/>
      <c r="ED32" s="850"/>
      <c r="EE32" s="850"/>
      <c r="EF32" s="850"/>
      <c r="EG32" s="850"/>
      <c r="EH32" s="850"/>
      <c r="EI32" s="850"/>
      <c r="EJ32" s="850"/>
      <c r="EK32" s="850"/>
      <c r="EL32" s="850"/>
      <c r="EM32" s="850"/>
      <c r="EN32" s="850"/>
      <c r="EO32" s="850"/>
      <c r="EP32" s="850"/>
      <c r="EQ32" s="850"/>
      <c r="ER32" s="850"/>
      <c r="ES32" s="850"/>
      <c r="ET32" s="850"/>
      <c r="EU32" s="850"/>
      <c r="EV32" s="850"/>
      <c r="EW32" s="850"/>
      <c r="EX32" s="850"/>
      <c r="EY32" s="850"/>
      <c r="EZ32" s="850"/>
      <c r="FA32" s="850"/>
      <c r="FB32" s="850"/>
      <c r="FC32" s="850"/>
      <c r="FD32" s="850"/>
      <c r="FE32" s="850"/>
      <c r="FF32" s="850"/>
      <c r="FG32" s="850"/>
      <c r="FH32" s="850"/>
      <c r="FI32" s="850"/>
      <c r="FJ32" s="850"/>
      <c r="FK32" s="850"/>
      <c r="FL32" s="850"/>
      <c r="FM32" s="850"/>
      <c r="FN32" s="850"/>
      <c r="FO32" s="850"/>
      <c r="FP32" s="850"/>
      <c r="FQ32" s="850"/>
      <c r="FR32" s="850"/>
      <c r="FS32" s="850"/>
      <c r="FT32" s="850"/>
      <c r="FU32" s="850"/>
      <c r="FV32" s="850"/>
      <c r="FW32" s="850"/>
      <c r="FX32" s="850"/>
      <c r="FY32" s="850"/>
      <c r="FZ32" s="850"/>
      <c r="GA32" s="850"/>
      <c r="GB32" s="850"/>
      <c r="GC32" s="850"/>
      <c r="GD32" s="850"/>
      <c r="GE32" s="850"/>
      <c r="GF32" s="850"/>
      <c r="GG32" s="850"/>
      <c r="GH32" s="850"/>
      <c r="GI32" s="850"/>
      <c r="GJ32" s="850"/>
      <c r="GK32" s="850"/>
      <c r="GL32" s="850"/>
      <c r="GM32" s="850"/>
      <c r="GN32" s="850"/>
      <c r="GO32" s="850"/>
      <c r="GP32" s="850"/>
      <c r="GQ32" s="850"/>
      <c r="GR32" s="850"/>
      <c r="GS32" s="850"/>
      <c r="GT32" s="850"/>
      <c r="GU32" s="850"/>
      <c r="GV32" s="850"/>
      <c r="GW32" s="850"/>
      <c r="GX32" s="850"/>
      <c r="GY32" s="850"/>
      <c r="GZ32" s="850"/>
      <c r="HA32" s="850"/>
      <c r="HB32" s="850"/>
      <c r="HC32" s="850"/>
      <c r="HD32" s="850"/>
      <c r="HE32" s="850"/>
      <c r="HF32" s="850"/>
      <c r="HG32" s="850"/>
      <c r="HH32" s="850"/>
      <c r="HI32" s="850"/>
      <c r="HJ32" s="850"/>
      <c r="HK32" s="850"/>
      <c r="HL32" s="850"/>
      <c r="HM32" s="850"/>
      <c r="HN32" s="850"/>
      <c r="HO32" s="850"/>
      <c r="HP32" s="850"/>
      <c r="HQ32" s="850"/>
      <c r="HR32" s="850"/>
      <c r="HS32" s="850"/>
      <c r="HT32" s="850"/>
      <c r="HU32" s="850"/>
      <c r="HV32" s="850"/>
      <c r="HW32" s="850"/>
      <c r="HX32" s="850"/>
      <c r="HY32" s="850"/>
      <c r="HZ32" s="850"/>
      <c r="IA32" s="850"/>
      <c r="IB32" s="850"/>
      <c r="IC32" s="850"/>
      <c r="ID32" s="850"/>
      <c r="IE32" s="850"/>
      <c r="IF32" s="850"/>
      <c r="IG32" s="850"/>
      <c r="IH32" s="850"/>
      <c r="II32" s="850"/>
      <c r="IJ32" s="850"/>
      <c r="IK32" s="850"/>
      <c r="IL32" s="850"/>
      <c r="IM32" s="850"/>
      <c r="IN32" s="850"/>
      <c r="IO32" s="850"/>
      <c r="IP32" s="850"/>
      <c r="IQ32" s="850"/>
      <c r="IR32" s="850"/>
      <c r="IS32" s="850"/>
      <c r="IT32" s="850"/>
    </row>
    <row r="33" spans="1:254" ht="48" customHeight="1" thickBot="1" thickTop="1">
      <c r="A33" s="1987" t="s">
        <v>916</v>
      </c>
      <c r="B33" s="1988"/>
      <c r="C33" s="1474">
        <f>C22+C32</f>
        <v>0</v>
      </c>
      <c r="D33" s="1474">
        <f>D22+D32</f>
        <v>0</v>
      </c>
      <c r="E33" s="1474">
        <f>E22+E32</f>
        <v>0</v>
      </c>
      <c r="F33" s="1474">
        <f>F22+F32</f>
        <v>0</v>
      </c>
      <c r="G33" s="868"/>
      <c r="H33" s="932"/>
      <c r="I33" s="932"/>
      <c r="J33" s="932"/>
      <c r="K33" s="850"/>
      <c r="L33" s="850"/>
      <c r="M33" s="850"/>
      <c r="N33" s="850"/>
      <c r="O33" s="850"/>
      <c r="P33" s="850"/>
      <c r="Q33" s="850"/>
      <c r="R33" s="850"/>
      <c r="S33" s="850"/>
      <c r="T33" s="850"/>
      <c r="U33" s="850"/>
      <c r="V33" s="850"/>
      <c r="W33" s="850"/>
      <c r="X33" s="850"/>
      <c r="Y33" s="850"/>
      <c r="Z33" s="850"/>
      <c r="AA33" s="850"/>
      <c r="AB33" s="850"/>
      <c r="AC33" s="850"/>
      <c r="AD33" s="850"/>
      <c r="AE33" s="850"/>
      <c r="AF33" s="850"/>
      <c r="AG33" s="850"/>
      <c r="AH33" s="850"/>
      <c r="AI33" s="850"/>
      <c r="AJ33" s="850"/>
      <c r="AK33" s="850"/>
      <c r="AL33" s="850"/>
      <c r="AM33" s="850"/>
      <c r="AN33" s="850"/>
      <c r="AO33" s="850"/>
      <c r="AP33" s="850"/>
      <c r="AQ33" s="850"/>
      <c r="AR33" s="850"/>
      <c r="AS33" s="850"/>
      <c r="AT33" s="850"/>
      <c r="AU33" s="850"/>
      <c r="AV33" s="850"/>
      <c r="AW33" s="850"/>
      <c r="AX33" s="850"/>
      <c r="AY33" s="850"/>
      <c r="AZ33" s="850"/>
      <c r="BA33" s="850"/>
      <c r="BB33" s="850"/>
      <c r="BC33" s="850"/>
      <c r="BD33" s="850"/>
      <c r="BE33" s="850"/>
      <c r="BF33" s="850"/>
      <c r="BG33" s="850"/>
      <c r="BH33" s="850"/>
      <c r="BI33" s="850"/>
      <c r="BJ33" s="850"/>
      <c r="BK33" s="850"/>
      <c r="BL33" s="850"/>
      <c r="BM33" s="850"/>
      <c r="BN33" s="850"/>
      <c r="BO33" s="850"/>
      <c r="BP33" s="850"/>
      <c r="BQ33" s="850"/>
      <c r="BR33" s="850"/>
      <c r="BS33" s="850"/>
      <c r="BT33" s="850"/>
      <c r="BU33" s="850"/>
      <c r="BV33" s="850"/>
      <c r="BW33" s="850"/>
      <c r="BX33" s="850"/>
      <c r="BY33" s="850"/>
      <c r="BZ33" s="850"/>
      <c r="CA33" s="850"/>
      <c r="CB33" s="850"/>
      <c r="CC33" s="850"/>
      <c r="CD33" s="850"/>
      <c r="CE33" s="850"/>
      <c r="CF33" s="850"/>
      <c r="CG33" s="850"/>
      <c r="CH33" s="850"/>
      <c r="CI33" s="850"/>
      <c r="CJ33" s="850"/>
      <c r="CK33" s="850"/>
      <c r="CL33" s="850"/>
      <c r="CM33" s="850"/>
      <c r="CN33" s="850"/>
      <c r="CO33" s="850"/>
      <c r="CP33" s="850"/>
      <c r="CQ33" s="850"/>
      <c r="CR33" s="850"/>
      <c r="CS33" s="850"/>
      <c r="CT33" s="850"/>
      <c r="CU33" s="850"/>
      <c r="CV33" s="850"/>
      <c r="CW33" s="850"/>
      <c r="CX33" s="850"/>
      <c r="CY33" s="850"/>
      <c r="CZ33" s="850"/>
      <c r="DA33" s="850"/>
      <c r="DB33" s="850"/>
      <c r="DC33" s="850"/>
      <c r="DD33" s="850"/>
      <c r="DE33" s="850"/>
      <c r="DF33" s="850"/>
      <c r="DG33" s="850"/>
      <c r="DH33" s="850"/>
      <c r="DI33" s="850"/>
      <c r="DJ33" s="850"/>
      <c r="DK33" s="850"/>
      <c r="DL33" s="850"/>
      <c r="DM33" s="850"/>
      <c r="DN33" s="850"/>
      <c r="DO33" s="850"/>
      <c r="DP33" s="850"/>
      <c r="DQ33" s="850"/>
      <c r="DR33" s="850"/>
      <c r="DS33" s="850"/>
      <c r="DT33" s="850"/>
      <c r="DU33" s="850"/>
      <c r="DV33" s="850"/>
      <c r="DW33" s="850"/>
      <c r="DX33" s="850"/>
      <c r="DY33" s="850"/>
      <c r="DZ33" s="850"/>
      <c r="EA33" s="850"/>
      <c r="EB33" s="850"/>
      <c r="EC33" s="850"/>
      <c r="ED33" s="850"/>
      <c r="EE33" s="850"/>
      <c r="EF33" s="850"/>
      <c r="EG33" s="850"/>
      <c r="EH33" s="850"/>
      <c r="EI33" s="850"/>
      <c r="EJ33" s="850"/>
      <c r="EK33" s="850"/>
      <c r="EL33" s="850"/>
      <c r="EM33" s="850"/>
      <c r="EN33" s="850"/>
      <c r="EO33" s="850"/>
      <c r="EP33" s="850"/>
      <c r="EQ33" s="850"/>
      <c r="ER33" s="850"/>
      <c r="ES33" s="850"/>
      <c r="ET33" s="850"/>
      <c r="EU33" s="850"/>
      <c r="EV33" s="850"/>
      <c r="EW33" s="850"/>
      <c r="EX33" s="850"/>
      <c r="EY33" s="850"/>
      <c r="EZ33" s="850"/>
      <c r="FA33" s="850"/>
      <c r="FB33" s="850"/>
      <c r="FC33" s="850"/>
      <c r="FD33" s="850"/>
      <c r="FE33" s="850"/>
      <c r="FF33" s="850"/>
      <c r="FG33" s="850"/>
      <c r="FH33" s="850"/>
      <c r="FI33" s="850"/>
      <c r="FJ33" s="850"/>
      <c r="FK33" s="850"/>
      <c r="FL33" s="850"/>
      <c r="FM33" s="850"/>
      <c r="FN33" s="850"/>
      <c r="FO33" s="850"/>
      <c r="FP33" s="850"/>
      <c r="FQ33" s="850"/>
      <c r="FR33" s="850"/>
      <c r="FS33" s="850"/>
      <c r="FT33" s="850"/>
      <c r="FU33" s="850"/>
      <c r="FV33" s="850"/>
      <c r="FW33" s="850"/>
      <c r="FX33" s="850"/>
      <c r="FY33" s="850"/>
      <c r="FZ33" s="850"/>
      <c r="GA33" s="850"/>
      <c r="GB33" s="850"/>
      <c r="GC33" s="850"/>
      <c r="GD33" s="850"/>
      <c r="GE33" s="850"/>
      <c r="GF33" s="850"/>
      <c r="GG33" s="850"/>
      <c r="GH33" s="850"/>
      <c r="GI33" s="850"/>
      <c r="GJ33" s="850"/>
      <c r="GK33" s="850"/>
      <c r="GL33" s="850"/>
      <c r="GM33" s="850"/>
      <c r="GN33" s="850"/>
      <c r="GO33" s="850"/>
      <c r="GP33" s="850"/>
      <c r="GQ33" s="850"/>
      <c r="GR33" s="850"/>
      <c r="GS33" s="850"/>
      <c r="GT33" s="850"/>
      <c r="GU33" s="850"/>
      <c r="GV33" s="850"/>
      <c r="GW33" s="850"/>
      <c r="GX33" s="850"/>
      <c r="GY33" s="850"/>
      <c r="GZ33" s="850"/>
      <c r="HA33" s="850"/>
      <c r="HB33" s="850"/>
      <c r="HC33" s="850"/>
      <c r="HD33" s="850"/>
      <c r="HE33" s="850"/>
      <c r="HF33" s="850"/>
      <c r="HG33" s="850"/>
      <c r="HH33" s="850"/>
      <c r="HI33" s="850"/>
      <c r="HJ33" s="850"/>
      <c r="HK33" s="850"/>
      <c r="HL33" s="850"/>
      <c r="HM33" s="850"/>
      <c r="HN33" s="850"/>
      <c r="HO33" s="850"/>
      <c r="HP33" s="850"/>
      <c r="HQ33" s="850"/>
      <c r="HR33" s="850"/>
      <c r="HS33" s="850"/>
      <c r="HT33" s="850"/>
      <c r="HU33" s="850"/>
      <c r="HV33" s="850"/>
      <c r="HW33" s="850"/>
      <c r="HX33" s="850"/>
      <c r="HY33" s="850"/>
      <c r="HZ33" s="850"/>
      <c r="IA33" s="850"/>
      <c r="IB33" s="850"/>
      <c r="IC33" s="850"/>
      <c r="ID33" s="850"/>
      <c r="IE33" s="850"/>
      <c r="IF33" s="850"/>
      <c r="IG33" s="850"/>
      <c r="IH33" s="850"/>
      <c r="II33" s="850"/>
      <c r="IJ33" s="850"/>
      <c r="IK33" s="850"/>
      <c r="IL33" s="850"/>
      <c r="IM33" s="850"/>
      <c r="IN33" s="850"/>
      <c r="IO33" s="850"/>
      <c r="IP33" s="850"/>
      <c r="IQ33" s="850"/>
      <c r="IR33" s="850"/>
      <c r="IS33" s="850"/>
      <c r="IT33" s="850"/>
    </row>
    <row r="34" spans="1:254" ht="16.5" thickBot="1" thickTop="1">
      <c r="A34" s="850"/>
      <c r="B34" s="850"/>
      <c r="C34" s="876"/>
      <c r="D34" s="876"/>
      <c r="E34" s="876"/>
      <c r="F34" s="876"/>
      <c r="G34" s="850"/>
      <c r="H34" s="932"/>
      <c r="I34" s="932"/>
      <c r="J34" s="932"/>
      <c r="K34" s="850"/>
      <c r="L34" s="850"/>
      <c r="M34" s="850"/>
      <c r="N34" s="850"/>
      <c r="O34" s="850"/>
      <c r="P34" s="850"/>
      <c r="Q34" s="850"/>
      <c r="R34" s="850"/>
      <c r="S34" s="850"/>
      <c r="T34" s="850"/>
      <c r="U34" s="850"/>
      <c r="V34" s="850"/>
      <c r="W34" s="850"/>
      <c r="X34" s="850"/>
      <c r="Y34" s="850"/>
      <c r="Z34" s="850"/>
      <c r="AA34" s="850"/>
      <c r="AB34" s="850"/>
      <c r="AC34" s="850"/>
      <c r="AD34" s="850"/>
      <c r="AE34" s="850"/>
      <c r="AF34" s="850"/>
      <c r="AG34" s="850"/>
      <c r="AH34" s="850"/>
      <c r="AI34" s="850"/>
      <c r="AJ34" s="850"/>
      <c r="AK34" s="850"/>
      <c r="AL34" s="850"/>
      <c r="AM34" s="850"/>
      <c r="AN34" s="850"/>
      <c r="AO34" s="850"/>
      <c r="AP34" s="850"/>
      <c r="AQ34" s="850"/>
      <c r="AR34" s="850"/>
      <c r="AS34" s="850"/>
      <c r="AT34" s="850"/>
      <c r="AU34" s="850"/>
      <c r="AV34" s="850"/>
      <c r="AW34" s="850"/>
      <c r="AX34" s="850"/>
      <c r="AY34" s="850"/>
      <c r="AZ34" s="850"/>
      <c r="BA34" s="850"/>
      <c r="BB34" s="850"/>
      <c r="BC34" s="850"/>
      <c r="BD34" s="850"/>
      <c r="BE34" s="850"/>
      <c r="BF34" s="850"/>
      <c r="BG34" s="850"/>
      <c r="BH34" s="850"/>
      <c r="BI34" s="850"/>
      <c r="BJ34" s="850"/>
      <c r="BK34" s="850"/>
      <c r="BL34" s="850"/>
      <c r="BM34" s="850"/>
      <c r="BN34" s="850"/>
      <c r="BO34" s="850"/>
      <c r="BP34" s="850"/>
      <c r="BQ34" s="850"/>
      <c r="BR34" s="850"/>
      <c r="BS34" s="850"/>
      <c r="BT34" s="850"/>
      <c r="BU34" s="850"/>
      <c r="BV34" s="850"/>
      <c r="BW34" s="850"/>
      <c r="BX34" s="850"/>
      <c r="BY34" s="850"/>
      <c r="BZ34" s="850"/>
      <c r="CA34" s="850"/>
      <c r="CB34" s="850"/>
      <c r="CC34" s="850"/>
      <c r="CD34" s="850"/>
      <c r="CE34" s="850"/>
      <c r="CF34" s="850"/>
      <c r="CG34" s="850"/>
      <c r="CH34" s="850"/>
      <c r="CI34" s="850"/>
      <c r="CJ34" s="850"/>
      <c r="CK34" s="850"/>
      <c r="CL34" s="850"/>
      <c r="CM34" s="850"/>
      <c r="CN34" s="850"/>
      <c r="CO34" s="850"/>
      <c r="CP34" s="850"/>
      <c r="CQ34" s="850"/>
      <c r="CR34" s="850"/>
      <c r="CS34" s="850"/>
      <c r="CT34" s="850"/>
      <c r="CU34" s="850"/>
      <c r="CV34" s="850"/>
      <c r="CW34" s="850"/>
      <c r="CX34" s="850"/>
      <c r="CY34" s="850"/>
      <c r="CZ34" s="850"/>
      <c r="DA34" s="850"/>
      <c r="DB34" s="850"/>
      <c r="DC34" s="850"/>
      <c r="DD34" s="850"/>
      <c r="DE34" s="850"/>
      <c r="DF34" s="850"/>
      <c r="DG34" s="850"/>
      <c r="DH34" s="850"/>
      <c r="DI34" s="850"/>
      <c r="DJ34" s="850"/>
      <c r="DK34" s="850"/>
      <c r="DL34" s="850"/>
      <c r="DM34" s="850"/>
      <c r="DN34" s="850"/>
      <c r="DO34" s="850"/>
      <c r="DP34" s="850"/>
      <c r="DQ34" s="850"/>
      <c r="DR34" s="850"/>
      <c r="DS34" s="850"/>
      <c r="DT34" s="850"/>
      <c r="DU34" s="850"/>
      <c r="DV34" s="850"/>
      <c r="DW34" s="850"/>
      <c r="DX34" s="850"/>
      <c r="DY34" s="850"/>
      <c r="DZ34" s="850"/>
      <c r="EA34" s="850"/>
      <c r="EB34" s="850"/>
      <c r="EC34" s="850"/>
      <c r="ED34" s="850"/>
      <c r="EE34" s="850"/>
      <c r="EF34" s="850"/>
      <c r="EG34" s="850"/>
      <c r="EH34" s="850"/>
      <c r="EI34" s="850"/>
      <c r="EJ34" s="850"/>
      <c r="EK34" s="850"/>
      <c r="EL34" s="850"/>
      <c r="EM34" s="850"/>
      <c r="EN34" s="850"/>
      <c r="EO34" s="850"/>
      <c r="EP34" s="850"/>
      <c r="EQ34" s="850"/>
      <c r="ER34" s="850"/>
      <c r="ES34" s="850"/>
      <c r="ET34" s="850"/>
      <c r="EU34" s="850"/>
      <c r="EV34" s="850"/>
      <c r="EW34" s="850"/>
      <c r="EX34" s="850"/>
      <c r="EY34" s="850"/>
      <c r="EZ34" s="850"/>
      <c r="FA34" s="850"/>
      <c r="FB34" s="850"/>
      <c r="FC34" s="850"/>
      <c r="FD34" s="850"/>
      <c r="FE34" s="850"/>
      <c r="FF34" s="850"/>
      <c r="FG34" s="850"/>
      <c r="FH34" s="850"/>
      <c r="FI34" s="850"/>
      <c r="FJ34" s="850"/>
      <c r="FK34" s="850"/>
      <c r="FL34" s="850"/>
      <c r="FM34" s="850"/>
      <c r="FN34" s="850"/>
      <c r="FO34" s="850"/>
      <c r="FP34" s="850"/>
      <c r="FQ34" s="850"/>
      <c r="FR34" s="850"/>
      <c r="FS34" s="850"/>
      <c r="FT34" s="850"/>
      <c r="FU34" s="850"/>
      <c r="FV34" s="850"/>
      <c r="FW34" s="850"/>
      <c r="FX34" s="850"/>
      <c r="FY34" s="850"/>
      <c r="FZ34" s="850"/>
      <c r="GA34" s="850"/>
      <c r="GB34" s="850"/>
      <c r="GC34" s="850"/>
      <c r="GD34" s="850"/>
      <c r="GE34" s="850"/>
      <c r="GF34" s="850"/>
      <c r="GG34" s="850"/>
      <c r="GH34" s="850"/>
      <c r="GI34" s="850"/>
      <c r="GJ34" s="850"/>
      <c r="GK34" s="850"/>
      <c r="GL34" s="850"/>
      <c r="GM34" s="850"/>
      <c r="GN34" s="850"/>
      <c r="GO34" s="850"/>
      <c r="GP34" s="850"/>
      <c r="GQ34" s="850"/>
      <c r="GR34" s="850"/>
      <c r="GS34" s="850"/>
      <c r="GT34" s="850"/>
      <c r="GU34" s="850"/>
      <c r="GV34" s="850"/>
      <c r="GW34" s="850"/>
      <c r="GX34" s="850"/>
      <c r="GY34" s="850"/>
      <c r="GZ34" s="850"/>
      <c r="HA34" s="850"/>
      <c r="HB34" s="850"/>
      <c r="HC34" s="850"/>
      <c r="HD34" s="850"/>
      <c r="HE34" s="850"/>
      <c r="HF34" s="850"/>
      <c r="HG34" s="850"/>
      <c r="HH34" s="850"/>
      <c r="HI34" s="850"/>
      <c r="HJ34" s="850"/>
      <c r="HK34" s="850"/>
      <c r="HL34" s="850"/>
      <c r="HM34" s="850"/>
      <c r="HN34" s="850"/>
      <c r="HO34" s="850"/>
      <c r="HP34" s="850"/>
      <c r="HQ34" s="850"/>
      <c r="HR34" s="850"/>
      <c r="HS34" s="850"/>
      <c r="HT34" s="850"/>
      <c r="HU34" s="850"/>
      <c r="HV34" s="850"/>
      <c r="HW34" s="850"/>
      <c r="HX34" s="850"/>
      <c r="HY34" s="850"/>
      <c r="HZ34" s="850"/>
      <c r="IA34" s="850"/>
      <c r="IB34" s="850"/>
      <c r="IC34" s="850"/>
      <c r="ID34" s="850"/>
      <c r="IE34" s="850"/>
      <c r="IF34" s="850"/>
      <c r="IG34" s="850"/>
      <c r="IH34" s="850"/>
      <c r="II34" s="850"/>
      <c r="IJ34" s="850"/>
      <c r="IK34" s="850"/>
      <c r="IL34" s="850"/>
      <c r="IM34" s="850"/>
      <c r="IN34" s="850"/>
      <c r="IO34" s="850"/>
      <c r="IP34" s="850"/>
      <c r="IQ34" s="850"/>
      <c r="IR34" s="850"/>
      <c r="IS34" s="850"/>
      <c r="IT34" s="850"/>
    </row>
    <row r="35" spans="1:254" ht="15.75" thickTop="1">
      <c r="A35" s="1478"/>
      <c r="B35" s="1478"/>
      <c r="C35" s="1478"/>
      <c r="D35" s="1478"/>
      <c r="E35" s="1478"/>
      <c r="F35" s="1478"/>
      <c r="G35" s="850"/>
      <c r="H35" s="932"/>
      <c r="I35" s="932"/>
      <c r="J35" s="932"/>
      <c r="K35" s="850"/>
      <c r="L35" s="850"/>
      <c r="M35" s="850"/>
      <c r="N35" s="850"/>
      <c r="O35" s="850"/>
      <c r="P35" s="850"/>
      <c r="Q35" s="850"/>
      <c r="R35" s="850"/>
      <c r="S35" s="850"/>
      <c r="T35" s="850"/>
      <c r="U35" s="850"/>
      <c r="V35" s="850"/>
      <c r="W35" s="850"/>
      <c r="X35" s="850"/>
      <c r="Y35" s="850"/>
      <c r="Z35" s="850"/>
      <c r="AA35" s="850"/>
      <c r="AB35" s="850"/>
      <c r="AC35" s="850"/>
      <c r="AD35" s="850"/>
      <c r="AE35" s="850"/>
      <c r="AF35" s="850"/>
      <c r="AG35" s="850"/>
      <c r="AH35" s="850"/>
      <c r="AI35" s="850"/>
      <c r="AJ35" s="850"/>
      <c r="AK35" s="850"/>
      <c r="AL35" s="850"/>
      <c r="AM35" s="850"/>
      <c r="AN35" s="850"/>
      <c r="AO35" s="850"/>
      <c r="AP35" s="850"/>
      <c r="AQ35" s="850"/>
      <c r="AR35" s="850"/>
      <c r="AS35" s="850"/>
      <c r="AT35" s="850"/>
      <c r="AU35" s="850"/>
      <c r="AV35" s="850"/>
      <c r="AW35" s="850"/>
      <c r="AX35" s="850"/>
      <c r="AY35" s="850"/>
      <c r="AZ35" s="850"/>
      <c r="BA35" s="850"/>
      <c r="BB35" s="850"/>
      <c r="BC35" s="850"/>
      <c r="BD35" s="850"/>
      <c r="BE35" s="850"/>
      <c r="BF35" s="850"/>
      <c r="BG35" s="850"/>
      <c r="BH35" s="850"/>
      <c r="BI35" s="850"/>
      <c r="BJ35" s="850"/>
      <c r="BK35" s="850"/>
      <c r="BL35" s="850"/>
      <c r="BM35" s="850"/>
      <c r="BN35" s="850"/>
      <c r="BO35" s="850"/>
      <c r="BP35" s="850"/>
      <c r="BQ35" s="850"/>
      <c r="BR35" s="850"/>
      <c r="BS35" s="850"/>
      <c r="BT35" s="850"/>
      <c r="BU35" s="850"/>
      <c r="BV35" s="850"/>
      <c r="BW35" s="850"/>
      <c r="BX35" s="850"/>
      <c r="BY35" s="850"/>
      <c r="BZ35" s="850"/>
      <c r="CA35" s="850"/>
      <c r="CB35" s="850"/>
      <c r="CC35" s="850"/>
      <c r="CD35" s="850"/>
      <c r="CE35" s="850"/>
      <c r="CF35" s="850"/>
      <c r="CG35" s="850"/>
      <c r="CH35" s="850"/>
      <c r="CI35" s="850"/>
      <c r="CJ35" s="850"/>
      <c r="CK35" s="850"/>
      <c r="CL35" s="850"/>
      <c r="CM35" s="850"/>
      <c r="CN35" s="850"/>
      <c r="CO35" s="850"/>
      <c r="CP35" s="850"/>
      <c r="CQ35" s="850"/>
      <c r="CR35" s="850"/>
      <c r="CS35" s="850"/>
      <c r="CT35" s="850"/>
      <c r="CU35" s="850"/>
      <c r="CV35" s="850"/>
      <c r="CW35" s="850"/>
      <c r="CX35" s="850"/>
      <c r="CY35" s="850"/>
      <c r="CZ35" s="850"/>
      <c r="DA35" s="850"/>
      <c r="DB35" s="850"/>
      <c r="DC35" s="850"/>
      <c r="DD35" s="850"/>
      <c r="DE35" s="850"/>
      <c r="DF35" s="850"/>
      <c r="DG35" s="850"/>
      <c r="DH35" s="850"/>
      <c r="DI35" s="850"/>
      <c r="DJ35" s="850"/>
      <c r="DK35" s="850"/>
      <c r="DL35" s="850"/>
      <c r="DM35" s="850"/>
      <c r="DN35" s="850"/>
      <c r="DO35" s="850"/>
      <c r="DP35" s="850"/>
      <c r="DQ35" s="850"/>
      <c r="DR35" s="850"/>
      <c r="DS35" s="850"/>
      <c r="DT35" s="850"/>
      <c r="DU35" s="850"/>
      <c r="DV35" s="850"/>
      <c r="DW35" s="850"/>
      <c r="DX35" s="850"/>
      <c r="DY35" s="850"/>
      <c r="DZ35" s="850"/>
      <c r="EA35" s="850"/>
      <c r="EB35" s="850"/>
      <c r="EC35" s="850"/>
      <c r="ED35" s="850"/>
      <c r="EE35" s="850"/>
      <c r="EF35" s="850"/>
      <c r="EG35" s="850"/>
      <c r="EH35" s="850"/>
      <c r="EI35" s="850"/>
      <c r="EJ35" s="850"/>
      <c r="EK35" s="850"/>
      <c r="EL35" s="850"/>
      <c r="EM35" s="850"/>
      <c r="EN35" s="850"/>
      <c r="EO35" s="850"/>
      <c r="EP35" s="850"/>
      <c r="EQ35" s="850"/>
      <c r="ER35" s="850"/>
      <c r="ES35" s="850"/>
      <c r="ET35" s="850"/>
      <c r="EU35" s="850"/>
      <c r="EV35" s="850"/>
      <c r="EW35" s="850"/>
      <c r="EX35" s="850"/>
      <c r="EY35" s="850"/>
      <c r="EZ35" s="850"/>
      <c r="FA35" s="850"/>
      <c r="FB35" s="850"/>
      <c r="FC35" s="850"/>
      <c r="FD35" s="850"/>
      <c r="FE35" s="850"/>
      <c r="FF35" s="850"/>
      <c r="FG35" s="850"/>
      <c r="FH35" s="850"/>
      <c r="FI35" s="850"/>
      <c r="FJ35" s="850"/>
      <c r="FK35" s="850"/>
      <c r="FL35" s="850"/>
      <c r="FM35" s="850"/>
      <c r="FN35" s="850"/>
      <c r="FO35" s="850"/>
      <c r="FP35" s="850"/>
      <c r="FQ35" s="850"/>
      <c r="FR35" s="850"/>
      <c r="FS35" s="850"/>
      <c r="FT35" s="850"/>
      <c r="FU35" s="850"/>
      <c r="FV35" s="850"/>
      <c r="FW35" s="850"/>
      <c r="FX35" s="850"/>
      <c r="FY35" s="850"/>
      <c r="FZ35" s="850"/>
      <c r="GA35" s="850"/>
      <c r="GB35" s="850"/>
      <c r="GC35" s="850"/>
      <c r="GD35" s="850"/>
      <c r="GE35" s="850"/>
      <c r="GF35" s="850"/>
      <c r="GG35" s="850"/>
      <c r="GH35" s="850"/>
      <c r="GI35" s="850"/>
      <c r="GJ35" s="850"/>
      <c r="GK35" s="850"/>
      <c r="GL35" s="850"/>
      <c r="GM35" s="850"/>
      <c r="GN35" s="850"/>
      <c r="GO35" s="850"/>
      <c r="GP35" s="850"/>
      <c r="GQ35" s="850"/>
      <c r="GR35" s="850"/>
      <c r="GS35" s="850"/>
      <c r="GT35" s="850"/>
      <c r="GU35" s="850"/>
      <c r="GV35" s="850"/>
      <c r="GW35" s="850"/>
      <c r="GX35" s="850"/>
      <c r="GY35" s="850"/>
      <c r="GZ35" s="850"/>
      <c r="HA35" s="850"/>
      <c r="HB35" s="850"/>
      <c r="HC35" s="850"/>
      <c r="HD35" s="850"/>
      <c r="HE35" s="850"/>
      <c r="HF35" s="850"/>
      <c r="HG35" s="850"/>
      <c r="HH35" s="850"/>
      <c r="HI35" s="850"/>
      <c r="HJ35" s="850"/>
      <c r="HK35" s="850"/>
      <c r="HL35" s="850"/>
      <c r="HM35" s="850"/>
      <c r="HN35" s="850"/>
      <c r="HO35" s="850"/>
      <c r="HP35" s="850"/>
      <c r="HQ35" s="850"/>
      <c r="HR35" s="850"/>
      <c r="HS35" s="850"/>
      <c r="HT35" s="850"/>
      <c r="HU35" s="850"/>
      <c r="HV35" s="850"/>
      <c r="HW35" s="850"/>
      <c r="HX35" s="850"/>
      <c r="HY35" s="850"/>
      <c r="HZ35" s="850"/>
      <c r="IA35" s="850"/>
      <c r="IB35" s="850"/>
      <c r="IC35" s="850"/>
      <c r="ID35" s="850"/>
      <c r="IE35" s="850"/>
      <c r="IF35" s="850"/>
      <c r="IG35" s="850"/>
      <c r="IH35" s="850"/>
      <c r="II35" s="850"/>
      <c r="IJ35" s="850"/>
      <c r="IK35" s="850"/>
      <c r="IL35" s="850"/>
      <c r="IM35" s="850"/>
      <c r="IN35" s="850"/>
      <c r="IO35" s="850"/>
      <c r="IP35" s="850"/>
      <c r="IQ35" s="850"/>
      <c r="IR35" s="850"/>
      <c r="IS35" s="850"/>
      <c r="IT35" s="850"/>
    </row>
    <row r="36" spans="1:254" ht="21">
      <c r="A36" s="1451" t="s">
        <v>1002</v>
      </c>
      <c r="B36" s="1451"/>
      <c r="C36" s="850"/>
      <c r="D36" s="850"/>
      <c r="E36" s="850"/>
      <c r="F36" s="850"/>
      <c r="G36" s="850"/>
      <c r="H36" s="932"/>
      <c r="I36" s="932"/>
      <c r="J36" s="932"/>
      <c r="K36" s="850"/>
      <c r="L36" s="850"/>
      <c r="M36" s="850"/>
      <c r="N36" s="850"/>
      <c r="O36" s="850"/>
      <c r="P36" s="850"/>
      <c r="Q36" s="850"/>
      <c r="R36" s="850"/>
      <c r="S36" s="850"/>
      <c r="T36" s="850"/>
      <c r="U36" s="850"/>
      <c r="V36" s="850"/>
      <c r="W36" s="850"/>
      <c r="X36" s="850"/>
      <c r="Y36" s="850"/>
      <c r="Z36" s="850"/>
      <c r="AA36" s="850"/>
      <c r="AB36" s="850"/>
      <c r="AC36" s="850"/>
      <c r="AD36" s="850"/>
      <c r="AE36" s="850"/>
      <c r="AF36" s="850"/>
      <c r="AG36" s="850"/>
      <c r="AH36" s="850"/>
      <c r="AI36" s="850"/>
      <c r="AJ36" s="850"/>
      <c r="AK36" s="850"/>
      <c r="AL36" s="850"/>
      <c r="AM36" s="850"/>
      <c r="AN36" s="850"/>
      <c r="AO36" s="850"/>
      <c r="AP36" s="850"/>
      <c r="AQ36" s="850"/>
      <c r="AR36" s="850"/>
      <c r="AS36" s="850"/>
      <c r="AT36" s="850"/>
      <c r="AU36" s="850"/>
      <c r="AV36" s="850"/>
      <c r="AW36" s="850"/>
      <c r="AX36" s="850"/>
      <c r="AY36" s="850"/>
      <c r="AZ36" s="850"/>
      <c r="BA36" s="850"/>
      <c r="BB36" s="850"/>
      <c r="BC36" s="850"/>
      <c r="BD36" s="850"/>
      <c r="BE36" s="850"/>
      <c r="BF36" s="850"/>
      <c r="BG36" s="850"/>
      <c r="BH36" s="850"/>
      <c r="BI36" s="850"/>
      <c r="BJ36" s="850"/>
      <c r="BK36" s="850"/>
      <c r="BL36" s="850"/>
      <c r="BM36" s="850"/>
      <c r="BN36" s="850"/>
      <c r="BO36" s="850"/>
      <c r="BP36" s="850"/>
      <c r="BQ36" s="850"/>
      <c r="BR36" s="850"/>
      <c r="BS36" s="850"/>
      <c r="BT36" s="850"/>
      <c r="BU36" s="850"/>
      <c r="BV36" s="850"/>
      <c r="BW36" s="850"/>
      <c r="BX36" s="850"/>
      <c r="BY36" s="850"/>
      <c r="BZ36" s="850"/>
      <c r="CA36" s="850"/>
      <c r="CB36" s="850"/>
      <c r="CC36" s="850"/>
      <c r="CD36" s="850"/>
      <c r="CE36" s="850"/>
      <c r="CF36" s="850"/>
      <c r="CG36" s="850"/>
      <c r="CH36" s="850"/>
      <c r="CI36" s="850"/>
      <c r="CJ36" s="850"/>
      <c r="CK36" s="850"/>
      <c r="CL36" s="850"/>
      <c r="CM36" s="850"/>
      <c r="CN36" s="850"/>
      <c r="CO36" s="850"/>
      <c r="CP36" s="850"/>
      <c r="CQ36" s="850"/>
      <c r="CR36" s="850"/>
      <c r="CS36" s="850"/>
      <c r="CT36" s="850"/>
      <c r="CU36" s="850"/>
      <c r="CV36" s="850"/>
      <c r="CW36" s="850"/>
      <c r="CX36" s="850"/>
      <c r="CY36" s="850"/>
      <c r="CZ36" s="850"/>
      <c r="DA36" s="850"/>
      <c r="DB36" s="850"/>
      <c r="DC36" s="850"/>
      <c r="DD36" s="850"/>
      <c r="DE36" s="850"/>
      <c r="DF36" s="850"/>
      <c r="DG36" s="850"/>
      <c r="DH36" s="850"/>
      <c r="DI36" s="850"/>
      <c r="DJ36" s="850"/>
      <c r="DK36" s="850"/>
      <c r="DL36" s="850"/>
      <c r="DM36" s="850"/>
      <c r="DN36" s="850"/>
      <c r="DO36" s="850"/>
      <c r="DP36" s="850"/>
      <c r="DQ36" s="850"/>
      <c r="DR36" s="850"/>
      <c r="DS36" s="850"/>
      <c r="DT36" s="850"/>
      <c r="DU36" s="850"/>
      <c r="DV36" s="850"/>
      <c r="DW36" s="850"/>
      <c r="DX36" s="850"/>
      <c r="DY36" s="850"/>
      <c r="DZ36" s="850"/>
      <c r="EA36" s="850"/>
      <c r="EB36" s="850"/>
      <c r="EC36" s="850"/>
      <c r="ED36" s="850"/>
      <c r="EE36" s="850"/>
      <c r="EF36" s="850"/>
      <c r="EG36" s="850"/>
      <c r="EH36" s="850"/>
      <c r="EI36" s="850"/>
      <c r="EJ36" s="850"/>
      <c r="EK36" s="850"/>
      <c r="EL36" s="850"/>
      <c r="EM36" s="850"/>
      <c r="EN36" s="850"/>
      <c r="EO36" s="850"/>
      <c r="EP36" s="850"/>
      <c r="EQ36" s="850"/>
      <c r="ER36" s="850"/>
      <c r="ES36" s="850"/>
      <c r="ET36" s="850"/>
      <c r="EU36" s="850"/>
      <c r="EV36" s="850"/>
      <c r="EW36" s="850"/>
      <c r="EX36" s="850"/>
      <c r="EY36" s="850"/>
      <c r="EZ36" s="850"/>
      <c r="FA36" s="850"/>
      <c r="FB36" s="850"/>
      <c r="FC36" s="850"/>
      <c r="FD36" s="850"/>
      <c r="FE36" s="850"/>
      <c r="FF36" s="850"/>
      <c r="FG36" s="850"/>
      <c r="FH36" s="850"/>
      <c r="FI36" s="850"/>
      <c r="FJ36" s="850"/>
      <c r="FK36" s="850"/>
      <c r="FL36" s="850"/>
      <c r="FM36" s="850"/>
      <c r="FN36" s="850"/>
      <c r="FO36" s="850"/>
      <c r="FP36" s="850"/>
      <c r="FQ36" s="850"/>
      <c r="FR36" s="850"/>
      <c r="FS36" s="850"/>
      <c r="FT36" s="850"/>
      <c r="FU36" s="850"/>
      <c r="FV36" s="850"/>
      <c r="FW36" s="850"/>
      <c r="FX36" s="850"/>
      <c r="FY36" s="850"/>
      <c r="FZ36" s="850"/>
      <c r="GA36" s="850"/>
      <c r="GB36" s="850"/>
      <c r="GC36" s="850"/>
      <c r="GD36" s="850"/>
      <c r="GE36" s="850"/>
      <c r="GF36" s="850"/>
      <c r="GG36" s="850"/>
      <c r="GH36" s="850"/>
      <c r="GI36" s="850"/>
      <c r="GJ36" s="850"/>
      <c r="GK36" s="850"/>
      <c r="GL36" s="850"/>
      <c r="GM36" s="850"/>
      <c r="GN36" s="850"/>
      <c r="GO36" s="850"/>
      <c r="GP36" s="850"/>
      <c r="GQ36" s="850"/>
      <c r="GR36" s="850"/>
      <c r="GS36" s="850"/>
      <c r="GT36" s="850"/>
      <c r="GU36" s="850"/>
      <c r="GV36" s="850"/>
      <c r="GW36" s="850"/>
      <c r="GX36" s="850"/>
      <c r="GY36" s="850"/>
      <c r="GZ36" s="850"/>
      <c r="HA36" s="850"/>
      <c r="HB36" s="850"/>
      <c r="HC36" s="850"/>
      <c r="HD36" s="850"/>
      <c r="HE36" s="850"/>
      <c r="HF36" s="850"/>
      <c r="HG36" s="850"/>
      <c r="HH36" s="850"/>
      <c r="HI36" s="850"/>
      <c r="HJ36" s="850"/>
      <c r="HK36" s="850"/>
      <c r="HL36" s="850"/>
      <c r="HM36" s="850"/>
      <c r="HN36" s="850"/>
      <c r="HO36" s="850"/>
      <c r="HP36" s="850"/>
      <c r="HQ36" s="850"/>
      <c r="HR36" s="850"/>
      <c r="HS36" s="850"/>
      <c r="HT36" s="850"/>
      <c r="HU36" s="850"/>
      <c r="HV36" s="850"/>
      <c r="HW36" s="850"/>
      <c r="HX36" s="850"/>
      <c r="HY36" s="850"/>
      <c r="HZ36" s="850"/>
      <c r="IA36" s="850"/>
      <c r="IB36" s="850"/>
      <c r="IC36" s="850"/>
      <c r="ID36" s="850"/>
      <c r="IE36" s="850"/>
      <c r="IF36" s="850"/>
      <c r="IG36" s="850"/>
      <c r="IH36" s="850"/>
      <c r="II36" s="850"/>
      <c r="IJ36" s="850"/>
      <c r="IK36" s="850"/>
      <c r="IL36" s="850"/>
      <c r="IM36" s="850"/>
      <c r="IN36" s="850"/>
      <c r="IO36" s="850"/>
      <c r="IP36" s="850"/>
      <c r="IQ36" s="850"/>
      <c r="IR36" s="850"/>
      <c r="IS36" s="850"/>
      <c r="IT36" s="850"/>
    </row>
    <row r="37" spans="1:254" ht="33.75" customHeight="1">
      <c r="A37" s="1986" t="s">
        <v>1003</v>
      </c>
      <c r="B37" s="1986"/>
      <c r="C37" s="1986"/>
      <c r="D37" s="1986"/>
      <c r="E37" s="1986"/>
      <c r="F37" s="1986"/>
      <c r="G37" s="850"/>
      <c r="H37" s="932"/>
      <c r="I37" s="932"/>
      <c r="J37" s="932"/>
      <c r="K37" s="850"/>
      <c r="L37" s="850"/>
      <c r="M37" s="850"/>
      <c r="N37" s="850"/>
      <c r="O37" s="850"/>
      <c r="P37" s="850"/>
      <c r="Q37" s="850"/>
      <c r="R37" s="850"/>
      <c r="S37" s="850"/>
      <c r="T37" s="850"/>
      <c r="U37" s="850"/>
      <c r="V37" s="850"/>
      <c r="W37" s="850"/>
      <c r="X37" s="850"/>
      <c r="Y37" s="850"/>
      <c r="Z37" s="850"/>
      <c r="AA37" s="850"/>
      <c r="AB37" s="850"/>
      <c r="AC37" s="850"/>
      <c r="AD37" s="850"/>
      <c r="AE37" s="850"/>
      <c r="AF37" s="850"/>
      <c r="AG37" s="850"/>
      <c r="AH37" s="850"/>
      <c r="AI37" s="850"/>
      <c r="AJ37" s="850"/>
      <c r="AK37" s="850"/>
      <c r="AL37" s="850"/>
      <c r="AM37" s="850"/>
      <c r="AN37" s="850"/>
      <c r="AO37" s="850"/>
      <c r="AP37" s="850"/>
      <c r="AQ37" s="850"/>
      <c r="AR37" s="850"/>
      <c r="AS37" s="850"/>
      <c r="AT37" s="850"/>
      <c r="AU37" s="850"/>
      <c r="AV37" s="850"/>
      <c r="AW37" s="850"/>
      <c r="AX37" s="850"/>
      <c r="AY37" s="850"/>
      <c r="AZ37" s="850"/>
      <c r="BA37" s="850"/>
      <c r="BB37" s="850"/>
      <c r="BC37" s="850"/>
      <c r="BD37" s="850"/>
      <c r="BE37" s="850"/>
      <c r="BF37" s="850"/>
      <c r="BG37" s="850"/>
      <c r="BH37" s="850"/>
      <c r="BI37" s="850"/>
      <c r="BJ37" s="850"/>
      <c r="BK37" s="850"/>
      <c r="BL37" s="850"/>
      <c r="BM37" s="850"/>
      <c r="BN37" s="850"/>
      <c r="BO37" s="850"/>
      <c r="BP37" s="850"/>
      <c r="BQ37" s="850"/>
      <c r="BR37" s="850"/>
      <c r="BS37" s="850"/>
      <c r="BT37" s="850"/>
      <c r="BU37" s="850"/>
      <c r="BV37" s="850"/>
      <c r="BW37" s="850"/>
      <c r="BX37" s="850"/>
      <c r="BY37" s="850"/>
      <c r="BZ37" s="850"/>
      <c r="CA37" s="850"/>
      <c r="CB37" s="850"/>
      <c r="CC37" s="850"/>
      <c r="CD37" s="850"/>
      <c r="CE37" s="850"/>
      <c r="CF37" s="850"/>
      <c r="CG37" s="850"/>
      <c r="CH37" s="850"/>
      <c r="CI37" s="850"/>
      <c r="CJ37" s="850"/>
      <c r="CK37" s="850"/>
      <c r="CL37" s="850"/>
      <c r="CM37" s="850"/>
      <c r="CN37" s="850"/>
      <c r="CO37" s="850"/>
      <c r="CP37" s="850"/>
      <c r="CQ37" s="850"/>
      <c r="CR37" s="850"/>
      <c r="CS37" s="850"/>
      <c r="CT37" s="850"/>
      <c r="CU37" s="850"/>
      <c r="CV37" s="850"/>
      <c r="CW37" s="850"/>
      <c r="CX37" s="850"/>
      <c r="CY37" s="850"/>
      <c r="CZ37" s="850"/>
      <c r="DA37" s="850"/>
      <c r="DB37" s="850"/>
      <c r="DC37" s="850"/>
      <c r="DD37" s="850"/>
      <c r="DE37" s="850"/>
      <c r="DF37" s="850"/>
      <c r="DG37" s="850"/>
      <c r="DH37" s="850"/>
      <c r="DI37" s="850"/>
      <c r="DJ37" s="850"/>
      <c r="DK37" s="850"/>
      <c r="DL37" s="850"/>
      <c r="DM37" s="850"/>
      <c r="DN37" s="850"/>
      <c r="DO37" s="850"/>
      <c r="DP37" s="850"/>
      <c r="DQ37" s="850"/>
      <c r="DR37" s="850"/>
      <c r="DS37" s="850"/>
      <c r="DT37" s="850"/>
      <c r="DU37" s="850"/>
      <c r="DV37" s="850"/>
      <c r="DW37" s="850"/>
      <c r="DX37" s="850"/>
      <c r="DY37" s="850"/>
      <c r="DZ37" s="850"/>
      <c r="EA37" s="850"/>
      <c r="EB37" s="850"/>
      <c r="EC37" s="850"/>
      <c r="ED37" s="850"/>
      <c r="EE37" s="850"/>
      <c r="EF37" s="850"/>
      <c r="EG37" s="850"/>
      <c r="EH37" s="850"/>
      <c r="EI37" s="850"/>
      <c r="EJ37" s="850"/>
      <c r="EK37" s="850"/>
      <c r="EL37" s="850"/>
      <c r="EM37" s="850"/>
      <c r="EN37" s="850"/>
      <c r="EO37" s="850"/>
      <c r="EP37" s="850"/>
      <c r="EQ37" s="850"/>
      <c r="ER37" s="850"/>
      <c r="ES37" s="850"/>
      <c r="ET37" s="850"/>
      <c r="EU37" s="850"/>
      <c r="EV37" s="850"/>
      <c r="EW37" s="850"/>
      <c r="EX37" s="850"/>
      <c r="EY37" s="850"/>
      <c r="EZ37" s="850"/>
      <c r="FA37" s="850"/>
      <c r="FB37" s="850"/>
      <c r="FC37" s="850"/>
      <c r="FD37" s="850"/>
      <c r="FE37" s="850"/>
      <c r="FF37" s="850"/>
      <c r="FG37" s="850"/>
      <c r="FH37" s="850"/>
      <c r="FI37" s="850"/>
      <c r="FJ37" s="850"/>
      <c r="FK37" s="850"/>
      <c r="FL37" s="850"/>
      <c r="FM37" s="850"/>
      <c r="FN37" s="850"/>
      <c r="FO37" s="850"/>
      <c r="FP37" s="850"/>
      <c r="FQ37" s="850"/>
      <c r="FR37" s="850"/>
      <c r="FS37" s="850"/>
      <c r="FT37" s="850"/>
      <c r="FU37" s="850"/>
      <c r="FV37" s="850"/>
      <c r="FW37" s="850"/>
      <c r="FX37" s="850"/>
      <c r="FY37" s="850"/>
      <c r="FZ37" s="850"/>
      <c r="GA37" s="850"/>
      <c r="GB37" s="850"/>
      <c r="GC37" s="850"/>
      <c r="GD37" s="850"/>
      <c r="GE37" s="850"/>
      <c r="GF37" s="850"/>
      <c r="GG37" s="850"/>
      <c r="GH37" s="850"/>
      <c r="GI37" s="850"/>
      <c r="GJ37" s="850"/>
      <c r="GK37" s="850"/>
      <c r="GL37" s="850"/>
      <c r="GM37" s="850"/>
      <c r="GN37" s="850"/>
      <c r="GO37" s="850"/>
      <c r="GP37" s="850"/>
      <c r="GQ37" s="850"/>
      <c r="GR37" s="850"/>
      <c r="GS37" s="850"/>
      <c r="GT37" s="850"/>
      <c r="GU37" s="850"/>
      <c r="GV37" s="850"/>
      <c r="GW37" s="850"/>
      <c r="GX37" s="850"/>
      <c r="GY37" s="850"/>
      <c r="GZ37" s="850"/>
      <c r="HA37" s="850"/>
      <c r="HB37" s="850"/>
      <c r="HC37" s="850"/>
      <c r="HD37" s="850"/>
      <c r="HE37" s="850"/>
      <c r="HF37" s="850"/>
      <c r="HG37" s="850"/>
      <c r="HH37" s="850"/>
      <c r="HI37" s="850"/>
      <c r="HJ37" s="850"/>
      <c r="HK37" s="850"/>
      <c r="HL37" s="850"/>
      <c r="HM37" s="850"/>
      <c r="HN37" s="850"/>
      <c r="HO37" s="850"/>
      <c r="HP37" s="850"/>
      <c r="HQ37" s="850"/>
      <c r="HR37" s="850"/>
      <c r="HS37" s="850"/>
      <c r="HT37" s="850"/>
      <c r="HU37" s="850"/>
      <c r="HV37" s="850"/>
      <c r="HW37" s="850"/>
      <c r="HX37" s="850"/>
      <c r="HY37" s="850"/>
      <c r="HZ37" s="850"/>
      <c r="IA37" s="850"/>
      <c r="IB37" s="850"/>
      <c r="IC37" s="850"/>
      <c r="ID37" s="850"/>
      <c r="IE37" s="850"/>
      <c r="IF37" s="850"/>
      <c r="IG37" s="850"/>
      <c r="IH37" s="850"/>
      <c r="II37" s="850"/>
      <c r="IJ37" s="850"/>
      <c r="IK37" s="850"/>
      <c r="IL37" s="850"/>
      <c r="IM37" s="850"/>
      <c r="IN37" s="850"/>
      <c r="IO37" s="850"/>
      <c r="IP37" s="850"/>
      <c r="IQ37" s="850"/>
      <c r="IR37" s="850"/>
      <c r="IS37" s="850"/>
      <c r="IT37" s="850"/>
    </row>
    <row r="38" spans="1:254" ht="18">
      <c r="A38" s="1451"/>
      <c r="B38" s="850"/>
      <c r="C38" s="850"/>
      <c r="D38" s="850"/>
      <c r="E38" s="850"/>
      <c r="F38" s="850"/>
      <c r="G38" s="850"/>
      <c r="H38" s="932"/>
      <c r="I38" s="932"/>
      <c r="J38" s="932"/>
      <c r="K38" s="850"/>
      <c r="L38" s="850"/>
      <c r="M38" s="850"/>
      <c r="N38" s="850"/>
      <c r="O38" s="850"/>
      <c r="P38" s="850"/>
      <c r="Q38" s="850"/>
      <c r="R38" s="850"/>
      <c r="S38" s="850"/>
      <c r="T38" s="850"/>
      <c r="U38" s="850"/>
      <c r="V38" s="850"/>
      <c r="W38" s="850"/>
      <c r="X38" s="850"/>
      <c r="Y38" s="850"/>
      <c r="Z38" s="850"/>
      <c r="AA38" s="850"/>
      <c r="AB38" s="850"/>
      <c r="AC38" s="850"/>
      <c r="AD38" s="850"/>
      <c r="AE38" s="850"/>
      <c r="AF38" s="850"/>
      <c r="AG38" s="850"/>
      <c r="AH38" s="850"/>
      <c r="AI38" s="850"/>
      <c r="AJ38" s="850"/>
      <c r="AK38" s="850"/>
      <c r="AL38" s="850"/>
      <c r="AM38" s="850"/>
      <c r="AN38" s="850"/>
      <c r="AO38" s="850"/>
      <c r="AP38" s="850"/>
      <c r="AQ38" s="850"/>
      <c r="AR38" s="850"/>
      <c r="AS38" s="850"/>
      <c r="AT38" s="850"/>
      <c r="AU38" s="850"/>
      <c r="AV38" s="850"/>
      <c r="AW38" s="850"/>
      <c r="AX38" s="850"/>
      <c r="AY38" s="850"/>
      <c r="AZ38" s="850"/>
      <c r="BA38" s="850"/>
      <c r="BB38" s="850"/>
      <c r="BC38" s="850"/>
      <c r="BD38" s="850"/>
      <c r="BE38" s="850"/>
      <c r="BF38" s="850"/>
      <c r="BG38" s="850"/>
      <c r="BH38" s="850"/>
      <c r="BI38" s="850"/>
      <c r="BJ38" s="850"/>
      <c r="BK38" s="850"/>
      <c r="BL38" s="850"/>
      <c r="BM38" s="850"/>
      <c r="BN38" s="850"/>
      <c r="BO38" s="850"/>
      <c r="BP38" s="850"/>
      <c r="BQ38" s="850"/>
      <c r="BR38" s="850"/>
      <c r="BS38" s="850"/>
      <c r="BT38" s="850"/>
      <c r="BU38" s="850"/>
      <c r="BV38" s="850"/>
      <c r="BW38" s="850"/>
      <c r="BX38" s="850"/>
      <c r="BY38" s="850"/>
      <c r="BZ38" s="850"/>
      <c r="CA38" s="850"/>
      <c r="CB38" s="850"/>
      <c r="CC38" s="850"/>
      <c r="CD38" s="850"/>
      <c r="CE38" s="850"/>
      <c r="CF38" s="850"/>
      <c r="CG38" s="850"/>
      <c r="CH38" s="850"/>
      <c r="CI38" s="850"/>
      <c r="CJ38" s="850"/>
      <c r="CK38" s="850"/>
      <c r="CL38" s="850"/>
      <c r="CM38" s="850"/>
      <c r="CN38" s="850"/>
      <c r="CO38" s="850"/>
      <c r="CP38" s="850"/>
      <c r="CQ38" s="850"/>
      <c r="CR38" s="850"/>
      <c r="CS38" s="850"/>
      <c r="CT38" s="850"/>
      <c r="CU38" s="850"/>
      <c r="CV38" s="850"/>
      <c r="CW38" s="850"/>
      <c r="CX38" s="850"/>
      <c r="CY38" s="850"/>
      <c r="CZ38" s="850"/>
      <c r="DA38" s="850"/>
      <c r="DB38" s="850"/>
      <c r="DC38" s="850"/>
      <c r="DD38" s="850"/>
      <c r="DE38" s="850"/>
      <c r="DF38" s="850"/>
      <c r="DG38" s="850"/>
      <c r="DH38" s="850"/>
      <c r="DI38" s="850"/>
      <c r="DJ38" s="850"/>
      <c r="DK38" s="850"/>
      <c r="DL38" s="850"/>
      <c r="DM38" s="850"/>
      <c r="DN38" s="850"/>
      <c r="DO38" s="850"/>
      <c r="DP38" s="850"/>
      <c r="DQ38" s="850"/>
      <c r="DR38" s="850"/>
      <c r="DS38" s="850"/>
      <c r="DT38" s="850"/>
      <c r="DU38" s="850"/>
      <c r="DV38" s="850"/>
      <c r="DW38" s="850"/>
      <c r="DX38" s="850"/>
      <c r="DY38" s="850"/>
      <c r="DZ38" s="850"/>
      <c r="EA38" s="850"/>
      <c r="EB38" s="850"/>
      <c r="EC38" s="850"/>
      <c r="ED38" s="850"/>
      <c r="EE38" s="850"/>
      <c r="EF38" s="850"/>
      <c r="EG38" s="850"/>
      <c r="EH38" s="850"/>
      <c r="EI38" s="850"/>
      <c r="EJ38" s="850"/>
      <c r="EK38" s="850"/>
      <c r="EL38" s="850"/>
      <c r="EM38" s="850"/>
      <c r="EN38" s="850"/>
      <c r="EO38" s="850"/>
      <c r="EP38" s="850"/>
      <c r="EQ38" s="850"/>
      <c r="ER38" s="850"/>
      <c r="ES38" s="850"/>
      <c r="ET38" s="850"/>
      <c r="EU38" s="850"/>
      <c r="EV38" s="850"/>
      <c r="EW38" s="850"/>
      <c r="EX38" s="850"/>
      <c r="EY38" s="850"/>
      <c r="EZ38" s="850"/>
      <c r="FA38" s="850"/>
      <c r="FB38" s="850"/>
      <c r="FC38" s="850"/>
      <c r="FD38" s="850"/>
      <c r="FE38" s="850"/>
      <c r="FF38" s="850"/>
      <c r="FG38" s="850"/>
      <c r="FH38" s="850"/>
      <c r="FI38" s="850"/>
      <c r="FJ38" s="850"/>
      <c r="FK38" s="850"/>
      <c r="FL38" s="850"/>
      <c r="FM38" s="850"/>
      <c r="FN38" s="850"/>
      <c r="FO38" s="850"/>
      <c r="FP38" s="850"/>
      <c r="FQ38" s="850"/>
      <c r="FR38" s="850"/>
      <c r="FS38" s="850"/>
      <c r="FT38" s="850"/>
      <c r="FU38" s="850"/>
      <c r="FV38" s="850"/>
      <c r="FW38" s="850"/>
      <c r="FX38" s="850"/>
      <c r="FY38" s="850"/>
      <c r="FZ38" s="850"/>
      <c r="GA38" s="850"/>
      <c r="GB38" s="850"/>
      <c r="GC38" s="850"/>
      <c r="GD38" s="850"/>
      <c r="GE38" s="850"/>
      <c r="GF38" s="850"/>
      <c r="GG38" s="850"/>
      <c r="GH38" s="850"/>
      <c r="GI38" s="850"/>
      <c r="GJ38" s="850"/>
      <c r="GK38" s="850"/>
      <c r="GL38" s="850"/>
      <c r="GM38" s="850"/>
      <c r="GN38" s="850"/>
      <c r="GO38" s="850"/>
      <c r="GP38" s="850"/>
      <c r="GQ38" s="850"/>
      <c r="GR38" s="850"/>
      <c r="GS38" s="850"/>
      <c r="GT38" s="850"/>
      <c r="GU38" s="850"/>
      <c r="GV38" s="850"/>
      <c r="GW38" s="850"/>
      <c r="GX38" s="850"/>
      <c r="GY38" s="850"/>
      <c r="GZ38" s="850"/>
      <c r="HA38" s="850"/>
      <c r="HB38" s="850"/>
      <c r="HC38" s="850"/>
      <c r="HD38" s="850"/>
      <c r="HE38" s="850"/>
      <c r="HF38" s="850"/>
      <c r="HG38" s="850"/>
      <c r="HH38" s="850"/>
      <c r="HI38" s="850"/>
      <c r="HJ38" s="850"/>
      <c r="HK38" s="850"/>
      <c r="HL38" s="850"/>
      <c r="HM38" s="850"/>
      <c r="HN38" s="850"/>
      <c r="HO38" s="850"/>
      <c r="HP38" s="850"/>
      <c r="HQ38" s="850"/>
      <c r="HR38" s="850"/>
      <c r="HS38" s="850"/>
      <c r="HT38" s="850"/>
      <c r="HU38" s="850"/>
      <c r="HV38" s="850"/>
      <c r="HW38" s="850"/>
      <c r="HX38" s="850"/>
      <c r="HY38" s="850"/>
      <c r="HZ38" s="850"/>
      <c r="IA38" s="850"/>
      <c r="IB38" s="850"/>
      <c r="IC38" s="850"/>
      <c r="ID38" s="850"/>
      <c r="IE38" s="850"/>
      <c r="IF38" s="850"/>
      <c r="IG38" s="850"/>
      <c r="IH38" s="850"/>
      <c r="II38" s="850"/>
      <c r="IJ38" s="850"/>
      <c r="IK38" s="850"/>
      <c r="IL38" s="850"/>
      <c r="IM38" s="850"/>
      <c r="IN38" s="850"/>
      <c r="IO38" s="850"/>
      <c r="IP38" s="850"/>
      <c r="IQ38" s="850"/>
      <c r="IR38" s="850"/>
      <c r="IS38" s="850"/>
      <c r="IT38" s="850"/>
    </row>
  </sheetData>
  <sheetProtection/>
  <mergeCells count="12">
    <mergeCell ref="A2:F2"/>
    <mergeCell ref="A3:F3"/>
    <mergeCell ref="E11:E13"/>
    <mergeCell ref="F11:F13"/>
    <mergeCell ref="A4:F4"/>
    <mergeCell ref="A5:F5"/>
    <mergeCell ref="A6:F6"/>
    <mergeCell ref="A7:F7"/>
    <mergeCell ref="C11:C13"/>
    <mergeCell ref="D11:D13"/>
    <mergeCell ref="A37:F37"/>
    <mergeCell ref="A33:B33"/>
  </mergeCells>
  <printOptions/>
  <pageMargins left="0.7086614173228347" right="0.7086614173228347" top="0.7480314960629921" bottom="0.7480314960629921" header="0.31496062992125984" footer="0.31496062992125984"/>
  <pageSetup fitToHeight="1" fitToWidth="1" horizontalDpi="600" verticalDpi="600" orientation="portrait" scale="44"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2:E73"/>
  <sheetViews>
    <sheetView zoomScale="70" zoomScaleNormal="70" zoomScalePageLayoutView="0" workbookViewId="0" topLeftCell="A1">
      <selection activeCell="A1" sqref="A1"/>
    </sheetView>
  </sheetViews>
  <sheetFormatPr defaultColWidth="8.88671875" defaultRowHeight="15"/>
  <cols>
    <col min="1" max="1" width="69.4453125" style="0" customWidth="1"/>
    <col min="2" max="2" width="5.99609375" style="1378" customWidth="1"/>
    <col min="3" max="3" width="12.5546875" style="0" customWidth="1"/>
    <col min="4" max="4" width="83.4453125" style="0" customWidth="1"/>
    <col min="5" max="5" width="1.66796875" style="0" customWidth="1"/>
  </cols>
  <sheetData>
    <row r="2" spans="1:4" ht="15.75">
      <c r="A2" s="1727" t="s">
        <v>621</v>
      </c>
      <c r="B2" s="1728"/>
      <c r="C2" s="1728"/>
      <c r="D2" s="1728"/>
    </row>
    <row r="5" ht="15.75">
      <c r="A5" s="427" t="s">
        <v>402</v>
      </c>
    </row>
    <row r="6" spans="1:4" ht="15">
      <c r="A6" t="s">
        <v>140</v>
      </c>
      <c r="B6" s="1379">
        <f>+CC1_T0+CC1_T10-CC1B_T1</f>
        <v>0</v>
      </c>
      <c r="C6" t="s">
        <v>387</v>
      </c>
      <c r="D6" t="s">
        <v>403</v>
      </c>
    </row>
    <row r="7" spans="1:4" ht="15">
      <c r="A7" t="s">
        <v>202</v>
      </c>
      <c r="B7" s="1379">
        <f>CC1_T1-CC5_T11</f>
        <v>0</v>
      </c>
      <c r="C7" t="s">
        <v>388</v>
      </c>
      <c r="D7" s="544" t="s">
        <v>404</v>
      </c>
    </row>
    <row r="8" spans="1:4" ht="15">
      <c r="A8" t="s">
        <v>405</v>
      </c>
      <c r="B8" s="1379">
        <f>CC1_T2-CC5A_T1</f>
        <v>0</v>
      </c>
      <c r="C8" t="s">
        <v>389</v>
      </c>
      <c r="D8" t="s">
        <v>406</v>
      </c>
    </row>
    <row r="9" spans="1:4" ht="15">
      <c r="A9" t="s">
        <v>879</v>
      </c>
      <c r="B9" s="1379">
        <f>CC1_T3-CC1A_T1</f>
        <v>0</v>
      </c>
      <c r="C9" t="s">
        <v>390</v>
      </c>
      <c r="D9" t="s">
        <v>310</v>
      </c>
    </row>
    <row r="10" spans="1:4" ht="15">
      <c r="A10" t="s">
        <v>434</v>
      </c>
      <c r="B10" s="1379">
        <f>CC1_T4-CC1A_T2</f>
        <v>0</v>
      </c>
      <c r="C10" t="s">
        <v>390</v>
      </c>
      <c r="D10" t="s">
        <v>310</v>
      </c>
    </row>
    <row r="11" spans="1:4" ht="15">
      <c r="A11" t="s">
        <v>407</v>
      </c>
      <c r="B11" s="1379">
        <f>CC1_T5-CC1A_T3</f>
        <v>0</v>
      </c>
      <c r="C11" t="s">
        <v>390</v>
      </c>
      <c r="D11" t="s">
        <v>310</v>
      </c>
    </row>
    <row r="12" spans="1:4" ht="15">
      <c r="A12" t="s">
        <v>881</v>
      </c>
      <c r="B12" s="1379">
        <f>CC1_T6-CC1A_T5</f>
        <v>0</v>
      </c>
      <c r="C12" t="s">
        <v>390</v>
      </c>
      <c r="D12" t="s">
        <v>310</v>
      </c>
    </row>
    <row r="13" spans="1:4" ht="15">
      <c r="A13" t="s">
        <v>880</v>
      </c>
      <c r="B13" s="1379">
        <f>CC1_T8-CC1A_T4</f>
        <v>0</v>
      </c>
      <c r="C13" t="s">
        <v>390</v>
      </c>
      <c r="D13" t="s">
        <v>310</v>
      </c>
    </row>
    <row r="14" spans="1:4" ht="15">
      <c r="A14" t="s">
        <v>882</v>
      </c>
      <c r="B14" s="1379">
        <f>CC1_T9-CC1A_T7</f>
        <v>0</v>
      </c>
      <c r="C14" t="s">
        <v>390</v>
      </c>
      <c r="D14" t="s">
        <v>310</v>
      </c>
    </row>
    <row r="15" spans="1:4" ht="15">
      <c r="A15" t="s">
        <v>883</v>
      </c>
      <c r="B15" s="1379">
        <f>CC1_T11-CC1A_T6</f>
        <v>0</v>
      </c>
      <c r="C15" t="s">
        <v>390</v>
      </c>
      <c r="D15" t="s">
        <v>310</v>
      </c>
    </row>
    <row r="16" spans="1:4" ht="15.75">
      <c r="A16" s="1377" t="s">
        <v>80</v>
      </c>
      <c r="B16" s="1379">
        <f>CC1_T7-CC2_T12</f>
        <v>0</v>
      </c>
      <c r="C16" t="s">
        <v>391</v>
      </c>
      <c r="D16" t="s">
        <v>106</v>
      </c>
    </row>
    <row r="17" ht="15">
      <c r="B17" s="1379"/>
    </row>
    <row r="18" spans="1:2" ht="15.75">
      <c r="A18" s="427" t="s">
        <v>408</v>
      </c>
      <c r="B18" s="1379"/>
    </row>
    <row r="19" spans="1:4" ht="15">
      <c r="A19" t="s">
        <v>409</v>
      </c>
      <c r="B19" s="1380">
        <f>CC2_T1-CC5A_T2</f>
        <v>0</v>
      </c>
      <c r="C19" t="s">
        <v>389</v>
      </c>
      <c r="D19" t="s">
        <v>406</v>
      </c>
    </row>
    <row r="20" spans="1:4" ht="15">
      <c r="A20" t="s">
        <v>126</v>
      </c>
      <c r="B20" s="1379">
        <f>CC2_T2-CC2B1_T1</f>
        <v>0</v>
      </c>
      <c r="C20" t="s">
        <v>392</v>
      </c>
      <c r="D20" t="s">
        <v>410</v>
      </c>
    </row>
    <row r="21" spans="1:4" ht="15">
      <c r="A21" s="544" t="s">
        <v>884</v>
      </c>
      <c r="B21" s="1379">
        <f>CC2_T13-CC2D!CC2D_T4</f>
        <v>0</v>
      </c>
      <c r="C21" t="s">
        <v>393</v>
      </c>
      <c r="D21" t="s">
        <v>411</v>
      </c>
    </row>
    <row r="22" spans="1:4" ht="15">
      <c r="A22" s="544" t="s">
        <v>885</v>
      </c>
      <c r="B22" s="1379">
        <f>+CC2_T20-CC2D!CC2D_T5</f>
        <v>0</v>
      </c>
      <c r="C22" t="s">
        <v>393</v>
      </c>
      <c r="D22" t="s">
        <v>411</v>
      </c>
    </row>
    <row r="23" spans="1:4" ht="15">
      <c r="A23" t="s">
        <v>85</v>
      </c>
      <c r="B23" s="1380">
        <f>'CC2'!D18-'CC2C'!D32</f>
        <v>0</v>
      </c>
      <c r="C23" t="s">
        <v>394</v>
      </c>
      <c r="D23" t="s">
        <v>412</v>
      </c>
    </row>
    <row r="24" spans="1:4" ht="15">
      <c r="A24" t="s">
        <v>413</v>
      </c>
      <c r="B24" s="1379">
        <f>CC2_T3-CC6_T3</f>
        <v>0</v>
      </c>
      <c r="C24" t="s">
        <v>263</v>
      </c>
      <c r="D24" t="s">
        <v>414</v>
      </c>
    </row>
    <row r="25" spans="1:4" ht="15">
      <c r="A25" t="s">
        <v>435</v>
      </c>
      <c r="B25" s="1379">
        <f>CC2_T4-CC2A_T1</f>
        <v>0</v>
      </c>
      <c r="C25" t="s">
        <v>395</v>
      </c>
      <c r="D25" t="s">
        <v>308</v>
      </c>
    </row>
    <row r="26" spans="1:4" ht="15">
      <c r="A26" s="544" t="s">
        <v>886</v>
      </c>
      <c r="B26" s="1379">
        <f>CC2E_T1-CC2_T19</f>
        <v>0</v>
      </c>
      <c r="C26" s="544" t="s">
        <v>887</v>
      </c>
      <c r="D26" t="s">
        <v>308</v>
      </c>
    </row>
    <row r="27" spans="1:4" ht="15">
      <c r="A27" t="s">
        <v>415</v>
      </c>
      <c r="B27" s="1379">
        <f>CC2_T6-CC2A_T3</f>
        <v>0</v>
      </c>
      <c r="C27" t="s">
        <v>395</v>
      </c>
      <c r="D27" t="s">
        <v>308</v>
      </c>
    </row>
    <row r="28" spans="1:4" ht="15">
      <c r="A28" s="544" t="s">
        <v>888</v>
      </c>
      <c r="B28" s="1379">
        <f>CC2_T7-CC2A_T2</f>
        <v>0</v>
      </c>
      <c r="C28" t="s">
        <v>395</v>
      </c>
      <c r="D28" t="s">
        <v>308</v>
      </c>
    </row>
    <row r="29" spans="1:4" ht="15">
      <c r="A29" s="544" t="s">
        <v>889</v>
      </c>
      <c r="B29" s="1379">
        <f>CC2_T16-CC2A_T4</f>
        <v>0</v>
      </c>
      <c r="C29" t="s">
        <v>395</v>
      </c>
      <c r="D29" t="s">
        <v>308</v>
      </c>
    </row>
    <row r="30" spans="1:4" ht="15">
      <c r="A30" t="s">
        <v>163</v>
      </c>
      <c r="B30" s="1379">
        <f>CC2_T8-CC4_T1</f>
        <v>0</v>
      </c>
      <c r="C30" t="s">
        <v>161</v>
      </c>
      <c r="D30" t="s">
        <v>162</v>
      </c>
    </row>
    <row r="31" spans="1:4" ht="15">
      <c r="A31" t="s">
        <v>331</v>
      </c>
      <c r="B31" s="1379">
        <f>CC2_T9-CC4_T2</f>
        <v>0</v>
      </c>
      <c r="C31" t="s">
        <v>161</v>
      </c>
      <c r="D31" t="s">
        <v>162</v>
      </c>
    </row>
    <row r="32" spans="1:4" ht="15">
      <c r="A32" t="s">
        <v>169</v>
      </c>
      <c r="B32" s="1379">
        <f>CC2_T10-CC4A_T1</f>
        <v>0</v>
      </c>
      <c r="C32" t="s">
        <v>396</v>
      </c>
      <c r="D32" t="s">
        <v>162</v>
      </c>
    </row>
    <row r="33" spans="1:4" ht="15">
      <c r="A33" s="544" t="s">
        <v>890</v>
      </c>
      <c r="B33" s="1379">
        <f>CC2_T11-CC4A_T2</f>
        <v>0</v>
      </c>
      <c r="C33" t="s">
        <v>396</v>
      </c>
      <c r="D33" t="s">
        <v>162</v>
      </c>
    </row>
    <row r="34" spans="1:4" ht="15">
      <c r="A34" t="s">
        <v>416</v>
      </c>
      <c r="B34" s="1379">
        <f>CC2_T15-CC4B_T1</f>
        <v>0</v>
      </c>
      <c r="C34" t="s">
        <v>397</v>
      </c>
      <c r="D34" t="s">
        <v>162</v>
      </c>
    </row>
    <row r="35" spans="1:4" ht="15">
      <c r="A35" s="544" t="s">
        <v>482</v>
      </c>
      <c r="B35" s="1379">
        <f>CC2_T18-CC4B_T2</f>
        <v>0</v>
      </c>
      <c r="C35" t="s">
        <v>397</v>
      </c>
      <c r="D35" t="s">
        <v>162</v>
      </c>
    </row>
    <row r="36" spans="1:4" ht="15.75">
      <c r="A36" s="427" t="s">
        <v>417</v>
      </c>
      <c r="B36" s="1379">
        <f>CC2_T12-CC1_T7</f>
        <v>0</v>
      </c>
      <c r="C36" t="s">
        <v>42</v>
      </c>
      <c r="D36" t="s">
        <v>77</v>
      </c>
    </row>
    <row r="37" ht="15">
      <c r="B37" s="1379"/>
    </row>
    <row r="38" spans="1:2" ht="15.75">
      <c r="A38" s="427" t="s">
        <v>418</v>
      </c>
      <c r="B38" s="1379"/>
    </row>
    <row r="39" spans="1:4" ht="15">
      <c r="A39" t="s">
        <v>419</v>
      </c>
      <c r="B39" s="1379">
        <f>CC3_RTG-CC3A_T1</f>
        <v>0</v>
      </c>
      <c r="C39" t="s">
        <v>398</v>
      </c>
      <c r="D39" t="s">
        <v>373</v>
      </c>
    </row>
    <row r="40" spans="1:4" ht="15">
      <c r="A40" t="s">
        <v>420</v>
      </c>
      <c r="B40" s="1379">
        <f>CC3_RTCC-CC3A_T2</f>
        <v>0</v>
      </c>
      <c r="C40" t="s">
        <v>398</v>
      </c>
      <c r="D40" t="s">
        <v>373</v>
      </c>
    </row>
    <row r="41" spans="1:4" ht="15">
      <c r="A41" t="s">
        <v>816</v>
      </c>
      <c r="B41" s="1379">
        <f>CC3_T1-CC2B3_T1</f>
        <v>0</v>
      </c>
      <c r="C41" t="s">
        <v>399</v>
      </c>
      <c r="D41" t="s">
        <v>421</v>
      </c>
    </row>
    <row r="42" spans="1:4" ht="15">
      <c r="A42" t="s">
        <v>817</v>
      </c>
      <c r="B42" s="1379">
        <f>CC3_T3-CC2B3_T2</f>
        <v>0</v>
      </c>
      <c r="C42" t="s">
        <v>399</v>
      </c>
      <c r="D42" t="s">
        <v>421</v>
      </c>
    </row>
    <row r="43" spans="1:4" ht="15">
      <c r="A43" s="544" t="s">
        <v>147</v>
      </c>
      <c r="B43" s="1379">
        <f>+CC5a_T3+CC5_T13-CC3_T4</f>
        <v>0</v>
      </c>
      <c r="C43" s="544" t="s">
        <v>891</v>
      </c>
      <c r="D43" t="s">
        <v>404</v>
      </c>
    </row>
    <row r="44" spans="1:4" ht="15">
      <c r="A44" t="s">
        <v>422</v>
      </c>
      <c r="B44" s="1379">
        <f>CC3_ETG-CC3B_T1</f>
        <v>0</v>
      </c>
      <c r="C44" t="s">
        <v>400</v>
      </c>
      <c r="D44" t="s">
        <v>160</v>
      </c>
    </row>
    <row r="45" spans="1:4" ht="15">
      <c r="A45" t="s">
        <v>423</v>
      </c>
      <c r="B45" s="1379">
        <f>CC3_ETCC-CC3B_T2</f>
        <v>0</v>
      </c>
      <c r="C45" t="s">
        <v>400</v>
      </c>
      <c r="D45" t="s">
        <v>160</v>
      </c>
    </row>
    <row r="46" spans="1:4" ht="15">
      <c r="A46" t="s">
        <v>892</v>
      </c>
      <c r="B46" s="1380">
        <f>+'CC3'!I37</f>
        <v>0</v>
      </c>
      <c r="C46" s="544" t="s">
        <v>395</v>
      </c>
      <c r="D46" t="s">
        <v>308</v>
      </c>
    </row>
    <row r="47" spans="1:4" ht="15">
      <c r="A47" t="s">
        <v>424</v>
      </c>
      <c r="B47" s="1379">
        <f>CC3_TNI-CC4_T3</f>
        <v>0</v>
      </c>
      <c r="C47" t="s">
        <v>161</v>
      </c>
      <c r="D47" t="s">
        <v>162</v>
      </c>
    </row>
    <row r="48" ht="15">
      <c r="B48" s="1379"/>
    </row>
    <row r="49" spans="1:2" ht="15.75">
      <c r="A49" s="427" t="s">
        <v>425</v>
      </c>
      <c r="B49" s="1379"/>
    </row>
    <row r="50" spans="1:4" ht="15">
      <c r="A50" t="s">
        <v>426</v>
      </c>
      <c r="B50" s="1379">
        <f>CC4_T1-CC2_T8</f>
        <v>0</v>
      </c>
      <c r="C50" t="s">
        <v>43</v>
      </c>
      <c r="D50" t="s">
        <v>106</v>
      </c>
    </row>
    <row r="51" spans="1:4" ht="15">
      <c r="A51" t="s">
        <v>424</v>
      </c>
      <c r="B51" s="1379">
        <f>CC4_T3-CC3_TNI</f>
        <v>0</v>
      </c>
      <c r="C51" t="s">
        <v>44</v>
      </c>
      <c r="D51" t="s">
        <v>134</v>
      </c>
    </row>
    <row r="52" spans="1:4" ht="15">
      <c r="A52" t="s">
        <v>427</v>
      </c>
      <c r="B52" s="1379">
        <f>CC4_T2-CC2_T9</f>
        <v>0</v>
      </c>
      <c r="C52" t="s">
        <v>43</v>
      </c>
      <c r="D52" t="s">
        <v>106</v>
      </c>
    </row>
    <row r="53" spans="1:4" ht="15">
      <c r="A53" s="544" t="s">
        <v>690</v>
      </c>
      <c r="B53" s="1379">
        <f>CC4_T4-CC7_T1</f>
        <v>0</v>
      </c>
      <c r="C53" s="544" t="s">
        <v>46</v>
      </c>
      <c r="D53" s="544" t="s">
        <v>691</v>
      </c>
    </row>
    <row r="54" spans="1:4" ht="15">
      <c r="A54" s="544" t="s">
        <v>690</v>
      </c>
      <c r="B54" s="1379">
        <f>CC4_T4-CC8_T7</f>
        <v>0</v>
      </c>
      <c r="C54" s="544" t="s">
        <v>454</v>
      </c>
      <c r="D54" s="544" t="s">
        <v>692</v>
      </c>
    </row>
    <row r="55" spans="1:4" ht="15">
      <c r="A55" s="544" t="s">
        <v>693</v>
      </c>
      <c r="B55" s="1379">
        <f>CC4_T5-CC8_T4</f>
        <v>0</v>
      </c>
      <c r="C55" s="544" t="s">
        <v>454</v>
      </c>
      <c r="D55" s="544" t="s">
        <v>692</v>
      </c>
    </row>
    <row r="56" ht="15">
      <c r="B56" s="1379"/>
    </row>
    <row r="57" spans="1:2" ht="15.75">
      <c r="A57" s="427" t="s">
        <v>428</v>
      </c>
      <c r="B57" s="1379"/>
    </row>
    <row r="58" spans="1:4" ht="15">
      <c r="A58" t="s">
        <v>429</v>
      </c>
      <c r="B58" s="1380">
        <f>'CC5original'!P36-CC5C_T1</f>
        <v>0</v>
      </c>
      <c r="C58" t="s">
        <v>401</v>
      </c>
      <c r="D58" t="s">
        <v>430</v>
      </c>
    </row>
    <row r="59" spans="1:4" ht="15">
      <c r="A59" t="s">
        <v>431</v>
      </c>
      <c r="B59" s="1379">
        <f>CC5_T11-CC1_T1</f>
        <v>0</v>
      </c>
      <c r="C59" t="s">
        <v>42</v>
      </c>
      <c r="D59" t="s">
        <v>77</v>
      </c>
    </row>
    <row r="60" ht="15">
      <c r="B60" s="1379"/>
    </row>
    <row r="61" spans="1:2" ht="15.75">
      <c r="A61" s="427" t="s">
        <v>432</v>
      </c>
      <c r="B61" s="1379"/>
    </row>
    <row r="62" spans="1:4" ht="15">
      <c r="A62" t="s">
        <v>433</v>
      </c>
      <c r="B62" s="1379">
        <f>CC6_T3-CC2_T3</f>
        <v>0</v>
      </c>
      <c r="C62" t="s">
        <v>43</v>
      </c>
      <c r="D62" t="s">
        <v>106</v>
      </c>
    </row>
    <row r="63" spans="1:5" ht="15">
      <c r="A63" s="934"/>
      <c r="B63" s="1381"/>
      <c r="C63" s="934"/>
      <c r="D63" s="934"/>
      <c r="E63" s="934"/>
    </row>
    <row r="64" spans="1:5" ht="15.75">
      <c r="A64" s="939"/>
      <c r="B64" s="1381"/>
      <c r="C64" s="934"/>
      <c r="D64" s="934"/>
      <c r="E64" s="934"/>
    </row>
    <row r="65" spans="1:5" ht="15">
      <c r="A65" s="934"/>
      <c r="B65" s="1382"/>
      <c r="C65" s="940"/>
      <c r="D65" s="940"/>
      <c r="E65" s="934"/>
    </row>
    <row r="66" spans="1:5" ht="15">
      <c r="A66" s="940"/>
      <c r="B66" s="1383"/>
      <c r="C66" s="940"/>
      <c r="D66" s="940"/>
      <c r="E66" s="934"/>
    </row>
    <row r="67" spans="1:5" ht="15">
      <c r="A67" s="934"/>
      <c r="B67" s="1381"/>
      <c r="C67" s="934"/>
      <c r="D67" s="934"/>
      <c r="E67" s="934"/>
    </row>
    <row r="68" spans="1:5" ht="15.75">
      <c r="A68" s="939"/>
      <c r="B68" s="1381"/>
      <c r="C68" s="934"/>
      <c r="D68" s="934"/>
      <c r="E68" s="934"/>
    </row>
    <row r="69" spans="1:5" ht="15">
      <c r="A69" s="940"/>
      <c r="B69" s="1382"/>
      <c r="C69" s="940"/>
      <c r="D69" s="934"/>
      <c r="E69" s="934"/>
    </row>
    <row r="70" spans="1:5" ht="15">
      <c r="A70" s="940"/>
      <c r="B70" s="1383"/>
      <c r="C70" s="940"/>
      <c r="D70" s="940"/>
      <c r="E70" s="934"/>
    </row>
    <row r="71" spans="1:5" ht="15">
      <c r="A71" s="934"/>
      <c r="B71" s="1381"/>
      <c r="C71" s="934"/>
      <c r="D71" s="934"/>
      <c r="E71" s="934"/>
    </row>
    <row r="72" spans="1:5" ht="15">
      <c r="A72" s="934"/>
      <c r="B72" s="1381"/>
      <c r="C72" s="934"/>
      <c r="D72" s="934"/>
      <c r="E72" s="934"/>
    </row>
    <row r="73" spans="1:5" ht="15">
      <c r="A73" s="934"/>
      <c r="B73" s="1381"/>
      <c r="C73" s="934"/>
      <c r="D73" s="934"/>
      <c r="E73" s="934"/>
    </row>
  </sheetData>
  <sheetProtection/>
  <mergeCells count="1">
    <mergeCell ref="A2:D2"/>
  </mergeCells>
  <printOptions/>
  <pageMargins left="0.27" right="0.28" top="0.6" bottom="0.984251968503937" header="0.5118110236220472" footer="0.5118110236220472"/>
  <pageSetup fitToHeight="1" fitToWidth="1" horizontalDpi="600" verticalDpi="600" orientation="portrait" scale="49" r:id="rId1"/>
</worksheet>
</file>

<file path=xl/worksheets/sheet20.xml><?xml version="1.0" encoding="utf-8"?>
<worksheet xmlns="http://schemas.openxmlformats.org/spreadsheetml/2006/main" xmlns:r="http://schemas.openxmlformats.org/officeDocument/2006/relationships">
  <sheetPr>
    <pageSetUpPr fitToPage="1"/>
  </sheetPr>
  <dimension ref="A1:IS50"/>
  <sheetViews>
    <sheetView showGridLines="0" zoomScale="55" zoomScaleNormal="55" zoomScalePageLayoutView="40" workbookViewId="0" topLeftCell="A1">
      <selection activeCell="A1" sqref="A1"/>
    </sheetView>
  </sheetViews>
  <sheetFormatPr defaultColWidth="9.6640625" defaultRowHeight="15"/>
  <cols>
    <col min="1" max="1" width="3.6640625" style="1" customWidth="1"/>
    <col min="2" max="2" width="70.77734375" style="1" customWidth="1"/>
    <col min="3" max="3" width="22.6640625" style="1" customWidth="1"/>
    <col min="4" max="4" width="23.6640625" style="1" customWidth="1"/>
    <col min="5" max="6" width="22.6640625" style="1" customWidth="1"/>
    <col min="7" max="7" width="2.88671875" style="1" customWidth="1"/>
    <col min="8" max="9" width="8.6640625" style="1" customWidth="1"/>
    <col min="10" max="16384" width="9.6640625" style="1" customWidth="1"/>
  </cols>
  <sheetData>
    <row r="1" spans="1:253" ht="18" customHeight="1">
      <c r="A1" s="5"/>
      <c r="B1" s="53"/>
      <c r="C1" s="53"/>
      <c r="D1" s="53"/>
      <c r="E1" s="53"/>
      <c r="F1" s="8"/>
      <c r="G1" s="5"/>
      <c r="H1" s="52"/>
      <c r="I1" s="19"/>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row>
    <row r="2" spans="1:253" ht="24" customHeight="1">
      <c r="A2" s="1751" t="str">
        <f>CORPORATION</f>
        <v>Entrez le nom de la société ici</v>
      </c>
      <c r="B2" s="1750"/>
      <c r="C2" s="1750"/>
      <c r="D2" s="1750"/>
      <c r="E2" s="1750"/>
      <c r="F2" s="1750"/>
      <c r="G2" s="5"/>
      <c r="H2" s="52"/>
      <c r="I2" s="19"/>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row>
    <row r="3" spans="1:253" ht="24" customHeight="1">
      <c r="A3" s="1751" t="s">
        <v>161</v>
      </c>
      <c r="B3" s="1752"/>
      <c r="C3" s="1752"/>
      <c r="D3" s="1752"/>
      <c r="E3" s="1752"/>
      <c r="F3" s="1752"/>
      <c r="G3" s="5"/>
      <c r="H3" s="52"/>
      <c r="I3" s="19"/>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row>
    <row r="4" spans="1:253" ht="19.5">
      <c r="A4" s="1751" t="s">
        <v>162</v>
      </c>
      <c r="B4" s="1750"/>
      <c r="C4" s="1750"/>
      <c r="D4" s="1750"/>
      <c r="E4" s="1750"/>
      <c r="F4" s="1750"/>
      <c r="G4" s="5"/>
      <c r="H4" s="52"/>
      <c r="I4" s="19"/>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row>
    <row r="5" spans="1:253" ht="24" customHeight="1">
      <c r="A5" s="1951" t="str">
        <f>PERIOD</f>
        <v>Entrez le trimestre ici</v>
      </c>
      <c r="B5" s="1993"/>
      <c r="C5" s="1993"/>
      <c r="D5" s="1993"/>
      <c r="E5" s="1993"/>
      <c r="F5" s="1993"/>
      <c r="G5" s="5"/>
      <c r="H5" s="52"/>
      <c r="I5" s="19"/>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row>
    <row r="6" spans="1:253" ht="18">
      <c r="A6" s="1970" t="s">
        <v>334</v>
      </c>
      <c r="B6" s="1750"/>
      <c r="C6" s="1750"/>
      <c r="D6" s="1750"/>
      <c r="E6" s="1750"/>
      <c r="F6" s="1750"/>
      <c r="G6" s="5"/>
      <c r="H6" s="52"/>
      <c r="I6" s="19"/>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row>
    <row r="7" spans="2:253" ht="24" customHeight="1">
      <c r="B7" s="4"/>
      <c r="C7" s="4"/>
      <c r="D7" s="4"/>
      <c r="E7" s="4"/>
      <c r="F7" s="4"/>
      <c r="G7" s="5"/>
      <c r="H7" s="85"/>
      <c r="I7" s="10"/>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row>
    <row r="8" spans="1:253" ht="31.5" customHeight="1">
      <c r="A8" s="2003" t="s">
        <v>163</v>
      </c>
      <c r="B8" s="2004"/>
      <c r="C8" s="1994" t="s">
        <v>341</v>
      </c>
      <c r="D8" s="1767" t="s">
        <v>678</v>
      </c>
      <c r="E8" s="1961" t="s">
        <v>343</v>
      </c>
      <c r="F8" s="1961" t="s">
        <v>129</v>
      </c>
      <c r="G8" s="75"/>
      <c r="H8" s="116"/>
      <c r="I8" s="81"/>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row>
    <row r="9" spans="1:253" ht="31.5" customHeight="1">
      <c r="A9" s="2005"/>
      <c r="B9" s="2006"/>
      <c r="C9" s="1995"/>
      <c r="D9" s="1957"/>
      <c r="E9" s="1964"/>
      <c r="F9" s="1962"/>
      <c r="G9" s="75"/>
      <c r="H9" s="116"/>
      <c r="I9" s="81"/>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row>
    <row r="10" spans="1:253" ht="31.5" customHeight="1">
      <c r="A10" s="2007"/>
      <c r="B10" s="2008"/>
      <c r="C10" s="1996"/>
      <c r="D10" s="1741"/>
      <c r="E10" s="1965"/>
      <c r="F10" s="1963"/>
      <c r="G10" s="75"/>
      <c r="H10" s="117"/>
      <c r="I10" s="81"/>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row>
    <row r="11" spans="1:253" ht="24" customHeight="1">
      <c r="A11" s="1163" t="s">
        <v>124</v>
      </c>
      <c r="B11" s="1164"/>
      <c r="C11" s="1304" t="s">
        <v>150</v>
      </c>
      <c r="D11" s="1070" t="s">
        <v>150</v>
      </c>
      <c r="E11" s="1070" t="s">
        <v>150</v>
      </c>
      <c r="F11" s="113"/>
      <c r="G11" s="75"/>
      <c r="H11" s="117"/>
      <c r="I11" s="81"/>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row>
    <row r="12" spans="1:253" ht="24" customHeight="1">
      <c r="A12" s="1163" t="s">
        <v>796</v>
      </c>
      <c r="B12" s="1164"/>
      <c r="C12" s="1304" t="s">
        <v>150</v>
      </c>
      <c r="D12" s="1070" t="s">
        <v>150</v>
      </c>
      <c r="E12" s="1070" t="s">
        <v>150</v>
      </c>
      <c r="F12" s="1070" t="s">
        <v>150</v>
      </c>
      <c r="G12" s="75"/>
      <c r="H12" s="117"/>
      <c r="I12" s="81"/>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row>
    <row r="13" spans="1:253" ht="24" customHeight="1">
      <c r="A13" s="476"/>
      <c r="B13" s="1295" t="s">
        <v>165</v>
      </c>
      <c r="C13" s="1257"/>
      <c r="D13" s="39"/>
      <c r="E13" s="1070" t="s">
        <v>150</v>
      </c>
      <c r="F13" s="105">
        <f aca="true" t="shared" si="0" ref="F13:F21">SUM(C13:E13)</f>
        <v>0</v>
      </c>
      <c r="G13" s="56"/>
      <c r="H13" s="63"/>
      <c r="I13" s="10"/>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row>
    <row r="14" spans="1:253" ht="24" customHeight="1">
      <c r="A14" s="476"/>
      <c r="B14" s="1295" t="s">
        <v>166</v>
      </c>
      <c r="C14" s="1257"/>
      <c r="D14" s="1070" t="s">
        <v>150</v>
      </c>
      <c r="E14" s="1070" t="s">
        <v>150</v>
      </c>
      <c r="F14" s="105">
        <f t="shared" si="0"/>
        <v>0</v>
      </c>
      <c r="G14" s="56"/>
      <c r="H14" s="63"/>
      <c r="I14" s="10"/>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row>
    <row r="15" spans="1:253" ht="24" customHeight="1">
      <c r="A15" s="476"/>
      <c r="B15" s="1295" t="s">
        <v>458</v>
      </c>
      <c r="C15" s="1257"/>
      <c r="D15" s="1070" t="s">
        <v>150</v>
      </c>
      <c r="E15" s="1070" t="s">
        <v>150</v>
      </c>
      <c r="F15" s="105">
        <f t="shared" si="0"/>
        <v>0</v>
      </c>
      <c r="G15" s="56"/>
      <c r="H15" s="63"/>
      <c r="I15" s="10"/>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row>
    <row r="16" spans="1:253" ht="24" customHeight="1">
      <c r="A16" s="1298"/>
      <c r="B16" s="1299" t="s">
        <v>766</v>
      </c>
      <c r="C16" s="1257"/>
      <c r="D16" s="39"/>
      <c r="E16" s="39"/>
      <c r="F16" s="105">
        <f t="shared" si="0"/>
        <v>0</v>
      </c>
      <c r="G16" s="56"/>
      <c r="H16" s="63"/>
      <c r="I16" s="10"/>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row>
    <row r="17" spans="1:253" ht="24" customHeight="1">
      <c r="A17" s="1300"/>
      <c r="B17" s="1301"/>
      <c r="C17" s="1257"/>
      <c r="D17" s="39"/>
      <c r="E17" s="39"/>
      <c r="F17" s="105">
        <f t="shared" si="0"/>
        <v>0</v>
      </c>
      <c r="G17" s="56"/>
      <c r="H17" s="63"/>
      <c r="I17" s="10"/>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row>
    <row r="18" spans="1:253" ht="24" customHeight="1">
      <c r="A18" s="1300"/>
      <c r="B18" s="1301"/>
      <c r="C18" s="1257"/>
      <c r="D18" s="39"/>
      <c r="E18" s="39"/>
      <c r="F18" s="105">
        <f t="shared" si="0"/>
        <v>0</v>
      </c>
      <c r="G18" s="56"/>
      <c r="H18" s="63"/>
      <c r="I18" s="10"/>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row>
    <row r="19" spans="1:253" ht="24" customHeight="1">
      <c r="A19" s="1300"/>
      <c r="B19" s="1301"/>
      <c r="C19" s="1257"/>
      <c r="D19" s="39"/>
      <c r="E19" s="39"/>
      <c r="F19" s="105">
        <f t="shared" si="0"/>
        <v>0</v>
      </c>
      <c r="G19" s="56"/>
      <c r="H19" s="63"/>
      <c r="I19" s="10"/>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row>
    <row r="20" spans="1:253" ht="24" customHeight="1">
      <c r="A20" s="1298"/>
      <c r="B20" s="1306"/>
      <c r="C20" s="1257"/>
      <c r="D20" s="39"/>
      <c r="E20" s="39"/>
      <c r="F20" s="105">
        <f t="shared" si="0"/>
        <v>0</v>
      </c>
      <c r="G20" s="56"/>
      <c r="H20" s="63"/>
      <c r="I20" s="10"/>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row>
    <row r="21" spans="1:253" ht="24" customHeight="1">
      <c r="A21" s="1300"/>
      <c r="B21" s="1301"/>
      <c r="C21" s="1293"/>
      <c r="D21" s="1133"/>
      <c r="E21" s="1133"/>
      <c r="F21" s="353">
        <f t="shared" si="0"/>
        <v>0</v>
      </c>
      <c r="G21" s="56"/>
      <c r="H21" s="63"/>
      <c r="I21" s="10"/>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row>
    <row r="22" spans="1:253" ht="24" customHeight="1" thickBot="1">
      <c r="A22" s="1302" t="s">
        <v>164</v>
      </c>
      <c r="B22" s="1303"/>
      <c r="C22" s="1305" t="s">
        <v>150</v>
      </c>
      <c r="D22" s="1134" t="s">
        <v>150</v>
      </c>
      <c r="E22" s="1134" t="s">
        <v>150</v>
      </c>
      <c r="F22" s="414">
        <f>SUM(F11:F21)</f>
        <v>0</v>
      </c>
      <c r="G22" s="287"/>
      <c r="H22" s="51">
        <f>CC4_T1-CC2_T8</f>
        <v>0</v>
      </c>
      <c r="I22" s="10" t="s">
        <v>100</v>
      </c>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row>
    <row r="23" spans="1:253" ht="24" customHeight="1" thickTop="1">
      <c r="A23" s="4"/>
      <c r="B23" s="4"/>
      <c r="C23" s="91"/>
      <c r="D23" s="91"/>
      <c r="E23" s="91"/>
      <c r="F23" s="400"/>
      <c r="G23" s="5"/>
      <c r="H23" s="63"/>
      <c r="I23" s="10"/>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row>
    <row r="24" spans="1:253" ht="24" customHeight="1">
      <c r="A24" s="4"/>
      <c r="B24" s="4"/>
      <c r="C24" s="4"/>
      <c r="D24" s="5"/>
      <c r="E24" s="4"/>
      <c r="F24" s="120"/>
      <c r="G24" s="5"/>
      <c r="H24" s="63"/>
      <c r="I24" s="10"/>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row>
    <row r="25" spans="1:253" ht="33" customHeight="1">
      <c r="A25" s="1997" t="s">
        <v>1004</v>
      </c>
      <c r="B25" s="1998"/>
      <c r="C25" s="1994" t="s">
        <v>341</v>
      </c>
      <c r="D25" s="1767" t="s">
        <v>678</v>
      </c>
      <c r="E25" s="1961" t="s">
        <v>343</v>
      </c>
      <c r="F25" s="1961" t="s">
        <v>129</v>
      </c>
      <c r="G25" s="5"/>
      <c r="H25" s="63"/>
      <c r="I25" s="10"/>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row>
    <row r="26" spans="1:253" ht="33" customHeight="1">
      <c r="A26" s="1999"/>
      <c r="B26" s="2000"/>
      <c r="C26" s="1995"/>
      <c r="D26" s="1957"/>
      <c r="E26" s="1964"/>
      <c r="F26" s="1962"/>
      <c r="G26" s="5"/>
      <c r="H26" s="63"/>
      <c r="I26" s="10"/>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row>
    <row r="27" spans="1:253" ht="33" customHeight="1">
      <c r="A27" s="2001"/>
      <c r="B27" s="2002"/>
      <c r="C27" s="1996"/>
      <c r="D27" s="1741"/>
      <c r="E27" s="1965"/>
      <c r="F27" s="1963"/>
      <c r="G27" s="5"/>
      <c r="H27" s="63"/>
      <c r="I27" s="10"/>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row>
    <row r="28" spans="1:253" ht="24" customHeight="1">
      <c r="A28" s="1289" t="s">
        <v>332</v>
      </c>
      <c r="B28" s="477"/>
      <c r="C28" s="1161" t="s">
        <v>150</v>
      </c>
      <c r="D28" s="223" t="s">
        <v>150</v>
      </c>
      <c r="E28" s="223" t="s">
        <v>150</v>
      </c>
      <c r="F28" s="90"/>
      <c r="G28" s="56"/>
      <c r="H28" s="51">
        <f>CC4_T5-CC8_T4</f>
        <v>0</v>
      </c>
      <c r="I28" s="10" t="s">
        <v>689</v>
      </c>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row>
    <row r="29" spans="1:253" ht="24" customHeight="1">
      <c r="A29" s="476"/>
      <c r="B29" s="1295" t="s">
        <v>1005</v>
      </c>
      <c r="C29" s="1161" t="s">
        <v>150</v>
      </c>
      <c r="D29" s="223" t="s">
        <v>150</v>
      </c>
      <c r="E29" s="223" t="s">
        <v>150</v>
      </c>
      <c r="F29" s="88"/>
      <c r="G29" s="56"/>
      <c r="H29" s="51">
        <f>CC4_T4-CC7_T1</f>
        <v>0</v>
      </c>
      <c r="I29" s="10" t="s">
        <v>686</v>
      </c>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row>
    <row r="30" spans="1:253" ht="24" customHeight="1">
      <c r="A30" s="476"/>
      <c r="B30" s="1296" t="s">
        <v>1006</v>
      </c>
      <c r="C30" s="1161" t="s">
        <v>150</v>
      </c>
      <c r="D30" s="223" t="s">
        <v>150</v>
      </c>
      <c r="E30" s="223" t="s">
        <v>150</v>
      </c>
      <c r="F30" s="88"/>
      <c r="G30" s="56"/>
      <c r="H30" s="51">
        <f>CC4_T4-CC8_T7</f>
        <v>0</v>
      </c>
      <c r="I30" s="10" t="s">
        <v>689</v>
      </c>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row>
    <row r="31" spans="1:253" ht="24" customHeight="1">
      <c r="A31" s="1289" t="s">
        <v>333</v>
      </c>
      <c r="B31" s="477"/>
      <c r="C31" s="1161" t="s">
        <v>150</v>
      </c>
      <c r="D31" s="223" t="s">
        <v>150</v>
      </c>
      <c r="E31" s="223" t="s">
        <v>150</v>
      </c>
      <c r="F31" s="86">
        <f>SUM(F28:F30)</f>
        <v>0</v>
      </c>
      <c r="G31" s="56"/>
      <c r="H31" s="63"/>
      <c r="I31" s="10"/>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row>
    <row r="32" spans="1:253" ht="24" customHeight="1">
      <c r="A32" s="476"/>
      <c r="B32" s="1297" t="s">
        <v>167</v>
      </c>
      <c r="C32" s="1161" t="s">
        <v>150</v>
      </c>
      <c r="D32" s="223" t="s">
        <v>150</v>
      </c>
      <c r="E32" s="223" t="s">
        <v>150</v>
      </c>
      <c r="F32" s="410">
        <f>CC3_TNI</f>
        <v>0</v>
      </c>
      <c r="G32" s="287"/>
      <c r="H32" s="51">
        <f>CC4_T3-CC3_TNI</f>
        <v>0</v>
      </c>
      <c r="I32" s="10" t="s">
        <v>158</v>
      </c>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row>
    <row r="33" spans="1:253" ht="24" customHeight="1">
      <c r="A33" s="476"/>
      <c r="B33" s="1295" t="s">
        <v>459</v>
      </c>
      <c r="C33" s="1257"/>
      <c r="D33" s="814" t="s">
        <v>150</v>
      </c>
      <c r="E33" s="814" t="s">
        <v>150</v>
      </c>
      <c r="F33" s="104">
        <f>SUM(C33:C33)</f>
        <v>0</v>
      </c>
      <c r="G33" s="56"/>
      <c r="H33" s="63"/>
      <c r="I33" s="10"/>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row>
    <row r="34" spans="1:253" ht="47.25" customHeight="1">
      <c r="A34" s="476"/>
      <c r="B34" s="1479" t="s">
        <v>917</v>
      </c>
      <c r="C34" s="1481">
        <f>'CC3C'!C22</f>
        <v>0</v>
      </c>
      <c r="D34" s="1481">
        <f>'CC3C'!D22</f>
        <v>0</v>
      </c>
      <c r="E34" s="1481">
        <f>'CC3C'!E22</f>
        <v>0</v>
      </c>
      <c r="F34" s="1480">
        <f>'CC3C'!F22</f>
        <v>0</v>
      </c>
      <c r="G34" s="56"/>
      <c r="H34" s="63"/>
      <c r="I34" s="10"/>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row>
    <row r="35" spans="1:253" ht="24" customHeight="1">
      <c r="A35" s="1298"/>
      <c r="B35" s="1299" t="s">
        <v>766</v>
      </c>
      <c r="C35" s="1257"/>
      <c r="D35" s="39"/>
      <c r="E35" s="39"/>
      <c r="F35" s="105">
        <f>SUM(C35:E35)</f>
        <v>0</v>
      </c>
      <c r="G35" s="56"/>
      <c r="H35" s="63"/>
      <c r="I35" s="10"/>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row>
    <row r="36" spans="1:253" ht="24" customHeight="1">
      <c r="A36" s="1300"/>
      <c r="B36" s="1301"/>
      <c r="C36" s="1257"/>
      <c r="D36" s="39"/>
      <c r="E36" s="39"/>
      <c r="F36" s="105">
        <f>SUM(C36:E36)</f>
        <v>0</v>
      </c>
      <c r="G36" s="56"/>
      <c r="H36" s="63"/>
      <c r="I36" s="10"/>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row>
    <row r="37" spans="1:253" ht="24" customHeight="1">
      <c r="A37" s="1300"/>
      <c r="B37" s="1301"/>
      <c r="C37" s="1257"/>
      <c r="D37" s="39"/>
      <c r="E37" s="39"/>
      <c r="F37" s="105">
        <f>SUM(C37:E37)</f>
        <v>0</v>
      </c>
      <c r="G37" s="56"/>
      <c r="H37" s="63"/>
      <c r="I37" s="10"/>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row>
    <row r="38" spans="1:253" ht="24" customHeight="1">
      <c r="A38" s="1300"/>
      <c r="B38" s="1301"/>
      <c r="C38" s="1293"/>
      <c r="D38" s="1133"/>
      <c r="E38" s="1133"/>
      <c r="F38" s="353">
        <f>SUM(C38:E38)</f>
        <v>0</v>
      </c>
      <c r="G38" s="56"/>
      <c r="H38" s="63"/>
      <c r="I38" s="10"/>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row>
    <row r="39" spans="1:253" ht="24" customHeight="1" thickBot="1">
      <c r="A39" s="1302" t="s">
        <v>10</v>
      </c>
      <c r="B39" s="1303"/>
      <c r="C39" s="1294" t="s">
        <v>150</v>
      </c>
      <c r="D39" s="1132" t="s">
        <v>150</v>
      </c>
      <c r="E39" s="1132" t="s">
        <v>150</v>
      </c>
      <c r="F39" s="414">
        <f>SUM(F31:F38)</f>
        <v>0</v>
      </c>
      <c r="G39" s="287"/>
      <c r="H39" s="51">
        <f>CC4_T2-CC2_T9</f>
        <v>0</v>
      </c>
      <c r="I39" s="10" t="s">
        <v>100</v>
      </c>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row>
    <row r="40" spans="1:253" ht="24.75" customHeight="1" thickBot="1" thickTop="1">
      <c r="A40" s="4"/>
      <c r="B40" s="5"/>
      <c r="C40" s="18"/>
      <c r="D40" s="18"/>
      <c r="E40" s="18"/>
      <c r="F40" s="287"/>
      <c r="G40" s="5"/>
      <c r="H40" s="52"/>
      <c r="I40" s="19"/>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row>
    <row r="41" spans="1:253" ht="18.75" thickTop="1">
      <c r="A41" s="91"/>
      <c r="B41" s="91"/>
      <c r="C41" s="91"/>
      <c r="D41" s="91"/>
      <c r="E41" s="91"/>
      <c r="F41" s="91"/>
      <c r="G41" s="5"/>
      <c r="H41" s="52"/>
      <c r="I41" s="19"/>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row>
    <row r="42" spans="1:253" ht="18.75">
      <c r="A42" s="646" t="s">
        <v>1007</v>
      </c>
      <c r="B42" s="689"/>
      <c r="C42" s="689"/>
      <c r="D42" s="264"/>
      <c r="E42" s="264"/>
      <c r="F42" s="264"/>
      <c r="G42" s="5"/>
      <c r="H42" s="52"/>
      <c r="I42" s="19"/>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row>
    <row r="43" spans="1:3" s="5" customFormat="1" ht="18">
      <c r="A43" s="646" t="s">
        <v>1008</v>
      </c>
      <c r="B43" s="268"/>
      <c r="C43" s="268"/>
    </row>
    <row r="44" s="5" customFormat="1" ht="15"/>
    <row r="45" spans="1:6" s="5" customFormat="1" ht="18">
      <c r="A45" s="473" t="s">
        <v>1009</v>
      </c>
      <c r="B45" s="474"/>
      <c r="C45" s="474"/>
      <c r="D45" s="474"/>
      <c r="E45" s="474"/>
      <c r="F45" s="475"/>
    </row>
    <row r="46" spans="1:6" s="5" customFormat="1" ht="15">
      <c r="A46" s="476"/>
      <c r="B46" s="287"/>
      <c r="C46" s="287"/>
      <c r="D46" s="287"/>
      <c r="E46" s="287"/>
      <c r="F46" s="477"/>
    </row>
    <row r="47" spans="1:6" ht="15">
      <c r="A47" s="532"/>
      <c r="B47" s="259"/>
      <c r="C47" s="259"/>
      <c r="D47" s="259"/>
      <c r="E47" s="259"/>
      <c r="F47" s="1183"/>
    </row>
    <row r="48" spans="1:6" ht="15">
      <c r="A48" s="532"/>
      <c r="B48" s="259"/>
      <c r="C48" s="259"/>
      <c r="D48" s="259"/>
      <c r="E48" s="259"/>
      <c r="F48" s="1183"/>
    </row>
    <row r="49" spans="1:6" ht="15">
      <c r="A49" s="532"/>
      <c r="B49" s="259"/>
      <c r="C49" s="259"/>
      <c r="D49" s="259"/>
      <c r="E49" s="259"/>
      <c r="F49" s="1183"/>
    </row>
    <row r="50" spans="1:6" ht="15">
      <c r="A50" s="1184"/>
      <c r="B50" s="1182"/>
      <c r="C50" s="1182"/>
      <c r="D50" s="1182"/>
      <c r="E50" s="1182"/>
      <c r="F50" s="1185"/>
    </row>
  </sheetData>
  <sheetProtection/>
  <mergeCells count="15">
    <mergeCell ref="A25:B27"/>
    <mergeCell ref="A8:B10"/>
    <mergeCell ref="C25:C27"/>
    <mergeCell ref="D25:D27"/>
    <mergeCell ref="E25:E27"/>
    <mergeCell ref="F25:F27"/>
    <mergeCell ref="A2:F2"/>
    <mergeCell ref="A3:F3"/>
    <mergeCell ref="A4:F4"/>
    <mergeCell ref="A5:F5"/>
    <mergeCell ref="F8:F10"/>
    <mergeCell ref="C8:C10"/>
    <mergeCell ref="D8:D10"/>
    <mergeCell ref="E8:E10"/>
    <mergeCell ref="A6:F6"/>
  </mergeCells>
  <printOptions/>
  <pageMargins left="0.35433070866141736" right="0.35433070866141736" top="0.38" bottom="0.34" header="0.31496062992125984" footer="0.31496062992125984"/>
  <pageSetup fitToHeight="1" fitToWidth="1" horizontalDpi="600" verticalDpi="600" orientation="portrait" scale="49" r:id="rId1"/>
  <colBreaks count="1" manualBreakCount="1">
    <brk id="7" max="65535" man="1"/>
  </colBreaks>
</worksheet>
</file>

<file path=xl/worksheets/sheet21.xml><?xml version="1.0" encoding="utf-8"?>
<worksheet xmlns="http://schemas.openxmlformats.org/spreadsheetml/2006/main" xmlns:r="http://schemas.openxmlformats.org/officeDocument/2006/relationships">
  <sheetPr>
    <pageSetUpPr fitToPage="1"/>
  </sheetPr>
  <dimension ref="A1:IP47"/>
  <sheetViews>
    <sheetView showGridLines="0" zoomScale="55" zoomScaleNormal="55" zoomScalePageLayoutView="0" workbookViewId="0" topLeftCell="A1">
      <selection activeCell="A1" sqref="A1"/>
    </sheetView>
  </sheetViews>
  <sheetFormatPr defaultColWidth="9.6640625" defaultRowHeight="15"/>
  <cols>
    <col min="1" max="1" width="7.77734375" style="1" customWidth="1"/>
    <col min="2" max="2" width="64.88671875" style="1" customWidth="1"/>
    <col min="3" max="3" width="22.6640625" style="1" customWidth="1"/>
    <col min="4" max="4" width="24.6640625" style="1" customWidth="1"/>
    <col min="5" max="5" width="22.6640625" style="1" customWidth="1"/>
    <col min="6" max="6" width="21.6640625" style="1" customWidth="1"/>
    <col min="7" max="7" width="2.88671875" style="1" customWidth="1"/>
    <col min="8" max="9" width="8.6640625" style="1" customWidth="1"/>
    <col min="10" max="16384" width="9.6640625" style="1" customWidth="1"/>
  </cols>
  <sheetData>
    <row r="1" spans="1:250" ht="18" customHeight="1">
      <c r="A1" s="5"/>
      <c r="B1" s="53"/>
      <c r="C1" s="53"/>
      <c r="D1" s="53"/>
      <c r="E1" s="53"/>
      <c r="F1" s="8"/>
      <c r="G1" s="4"/>
      <c r="H1" s="52"/>
      <c r="I1" s="19"/>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row>
    <row r="2" spans="1:250" ht="24" customHeight="1">
      <c r="A2" s="1751" t="str">
        <f>CORPORATION</f>
        <v>Entrez le nom de la société ici</v>
      </c>
      <c r="B2" s="1750"/>
      <c r="C2" s="1750"/>
      <c r="D2" s="1750"/>
      <c r="E2" s="1750"/>
      <c r="F2" s="1750"/>
      <c r="G2" s="15"/>
      <c r="H2" s="15"/>
      <c r="I2" s="19"/>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row>
    <row r="3" spans="1:250" ht="24" customHeight="1">
      <c r="A3" s="1751" t="s">
        <v>168</v>
      </c>
      <c r="B3" s="1752"/>
      <c r="C3" s="1752"/>
      <c r="D3" s="1752"/>
      <c r="E3" s="1752"/>
      <c r="F3" s="1752"/>
      <c r="G3" s="12"/>
      <c r="H3" s="11"/>
      <c r="I3" s="12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row>
    <row r="4" spans="1:250" ht="24" customHeight="1">
      <c r="A4" s="1751" t="s">
        <v>162</v>
      </c>
      <c r="B4" s="1750"/>
      <c r="C4" s="1750"/>
      <c r="D4" s="1750"/>
      <c r="E4" s="1750"/>
      <c r="F4" s="1750"/>
      <c r="G4" s="11"/>
      <c r="H4" s="11"/>
      <c r="I4" s="12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row>
    <row r="5" spans="1:250" ht="24" customHeight="1">
      <c r="A5" s="1966" t="str">
        <f>PERIOD</f>
        <v>Entrez le trimestre ici</v>
      </c>
      <c r="B5" s="1993"/>
      <c r="C5" s="1993"/>
      <c r="D5" s="1993"/>
      <c r="E5" s="1993"/>
      <c r="F5" s="1993"/>
      <c r="G5" s="12"/>
      <c r="H5" s="11"/>
      <c r="I5" s="12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row>
    <row r="6" spans="1:250" ht="24" customHeight="1">
      <c r="A6" s="2010" t="s">
        <v>334</v>
      </c>
      <c r="B6" s="1732"/>
      <c r="C6" s="1732"/>
      <c r="D6" s="1732"/>
      <c r="E6" s="1732"/>
      <c r="F6" s="1732"/>
      <c r="G6" s="5"/>
      <c r="H6" s="8"/>
      <c r="I6" s="19"/>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row>
    <row r="7" spans="1:250" ht="24" customHeight="1">
      <c r="A7" s="704"/>
      <c r="B7" s="130"/>
      <c r="C7" s="130"/>
      <c r="D7" s="130"/>
      <c r="E7" s="130"/>
      <c r="F7" s="130"/>
      <c r="G7" s="5"/>
      <c r="H7" s="85"/>
      <c r="I7" s="10"/>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row>
    <row r="8" spans="1:250" ht="33.75" customHeight="1">
      <c r="A8" s="1997" t="s">
        <v>169</v>
      </c>
      <c r="B8" s="1998"/>
      <c r="C8" s="1967" t="s">
        <v>341</v>
      </c>
      <c r="D8" s="1767" t="s">
        <v>678</v>
      </c>
      <c r="E8" s="1767" t="s">
        <v>343</v>
      </c>
      <c r="F8" s="1767" t="s">
        <v>129</v>
      </c>
      <c r="G8" s="56"/>
      <c r="H8" s="85"/>
      <c r="I8" s="10"/>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row>
    <row r="9" spans="1:250" ht="33.75" customHeight="1">
      <c r="A9" s="1999"/>
      <c r="B9" s="2000"/>
      <c r="C9" s="1968"/>
      <c r="D9" s="1957"/>
      <c r="E9" s="1957"/>
      <c r="F9" s="2009"/>
      <c r="G9" s="56"/>
      <c r="H9" s="85"/>
      <c r="I9" s="10"/>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row>
    <row r="10" spans="1:250" ht="33.75" customHeight="1">
      <c r="A10" s="2001"/>
      <c r="B10" s="2002"/>
      <c r="C10" s="1969"/>
      <c r="D10" s="1741"/>
      <c r="E10" s="1741"/>
      <c r="F10" s="1804"/>
      <c r="G10" s="56"/>
      <c r="H10" s="63"/>
      <c r="I10" s="10"/>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row>
    <row r="11" spans="1:250" ht="24" customHeight="1">
      <c r="A11" s="1289" t="s">
        <v>124</v>
      </c>
      <c r="B11" s="477"/>
      <c r="C11" s="1307" t="s">
        <v>150</v>
      </c>
      <c r="D11" s="121" t="s">
        <v>150</v>
      </c>
      <c r="E11" s="121" t="s">
        <v>150</v>
      </c>
      <c r="F11" s="90"/>
      <c r="G11" s="56"/>
      <c r="H11" s="63"/>
      <c r="I11" s="10"/>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row>
    <row r="12" spans="1:250" ht="24" customHeight="1">
      <c r="A12" s="1289" t="s">
        <v>797</v>
      </c>
      <c r="B12" s="477"/>
      <c r="C12" s="1307" t="s">
        <v>150</v>
      </c>
      <c r="D12" s="121" t="s">
        <v>150</v>
      </c>
      <c r="E12" s="121" t="s">
        <v>150</v>
      </c>
      <c r="F12" s="121" t="s">
        <v>150</v>
      </c>
      <c r="G12" s="56"/>
      <c r="H12" s="63"/>
      <c r="I12" s="10"/>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row>
    <row r="13" spans="1:250" ht="24" customHeight="1">
      <c r="A13" s="476"/>
      <c r="B13" s="1295" t="s">
        <v>170</v>
      </c>
      <c r="C13" s="1257"/>
      <c r="D13" s="39"/>
      <c r="E13" s="39"/>
      <c r="F13" s="105">
        <f>SUM(C13:E13)</f>
        <v>0</v>
      </c>
      <c r="G13" s="56"/>
      <c r="H13" s="63"/>
      <c r="I13" s="10"/>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row>
    <row r="14" spans="1:250" ht="24" customHeight="1">
      <c r="A14" s="1298"/>
      <c r="B14" s="1299" t="s">
        <v>766</v>
      </c>
      <c r="C14" s="1257"/>
      <c r="D14" s="39"/>
      <c r="E14" s="39"/>
      <c r="F14" s="105">
        <f>SUM(C14:E14)</f>
        <v>0</v>
      </c>
      <c r="G14" s="56"/>
      <c r="H14" s="63"/>
      <c r="I14" s="10"/>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row>
    <row r="15" spans="1:11" ht="24" customHeight="1">
      <c r="A15" s="1300"/>
      <c r="B15" s="1306"/>
      <c r="C15" s="1257"/>
      <c r="D15" s="39"/>
      <c r="E15" s="39"/>
      <c r="F15" s="105">
        <f>SUM(C15:E15)</f>
        <v>0</v>
      </c>
      <c r="G15" s="56"/>
      <c r="H15" s="63"/>
      <c r="I15" s="10"/>
      <c r="J15" s="5"/>
      <c r="K15" s="5"/>
    </row>
    <row r="16" spans="1:11" ht="24" customHeight="1">
      <c r="A16" s="1298"/>
      <c r="B16" s="1306"/>
      <c r="C16" s="1257"/>
      <c r="D16" s="39"/>
      <c r="E16" s="39"/>
      <c r="F16" s="105">
        <f>SUM(C16:E16)</f>
        <v>0</v>
      </c>
      <c r="G16" s="56"/>
      <c r="H16" s="63"/>
      <c r="I16" s="10"/>
      <c r="J16" s="5"/>
      <c r="K16" s="5"/>
    </row>
    <row r="17" spans="1:11" ht="24" customHeight="1">
      <c r="A17" s="1300"/>
      <c r="B17" s="1306"/>
      <c r="C17" s="1293"/>
      <c r="D17" s="1133"/>
      <c r="E17" s="1133"/>
      <c r="F17" s="353">
        <f>SUM(C17:E17)</f>
        <v>0</v>
      </c>
      <c r="G17" s="56"/>
      <c r="H17" s="63"/>
      <c r="I17" s="10"/>
      <c r="J17" s="5"/>
      <c r="K17" s="5"/>
    </row>
    <row r="18" spans="1:11" ht="24" customHeight="1" thickBot="1">
      <c r="A18" s="1302" t="s">
        <v>164</v>
      </c>
      <c r="B18" s="1303"/>
      <c r="C18" s="1294" t="s">
        <v>150</v>
      </c>
      <c r="D18" s="1132" t="s">
        <v>150</v>
      </c>
      <c r="E18" s="1132" t="s">
        <v>150</v>
      </c>
      <c r="F18" s="414">
        <f>SUM(F11:F17)</f>
        <v>0</v>
      </c>
      <c r="G18" s="287"/>
      <c r="H18" s="51">
        <f>CC4A_T1-CC2_T10</f>
        <v>0</v>
      </c>
      <c r="I18" s="10" t="s">
        <v>100</v>
      </c>
      <c r="J18" s="5"/>
      <c r="K18" s="5"/>
    </row>
    <row r="19" spans="1:11" ht="24" customHeight="1" thickTop="1">
      <c r="A19" s="5"/>
      <c r="B19" s="5"/>
      <c r="C19" s="18"/>
      <c r="D19" s="18"/>
      <c r="E19" s="18"/>
      <c r="F19" s="287"/>
      <c r="G19" s="5"/>
      <c r="H19" s="63"/>
      <c r="I19" s="10"/>
      <c r="J19" s="5"/>
      <c r="K19" s="5"/>
    </row>
    <row r="20" spans="1:11" ht="24" customHeight="1">
      <c r="A20" s="4"/>
      <c r="B20" s="4"/>
      <c r="C20" s="4"/>
      <c r="D20" s="4"/>
      <c r="E20" s="4"/>
      <c r="F20" s="4"/>
      <c r="G20" s="4"/>
      <c r="H20" s="15"/>
      <c r="I20" s="10"/>
      <c r="J20" s="5"/>
      <c r="K20" s="5"/>
    </row>
    <row r="21" spans="1:11" ht="53.25" customHeight="1">
      <c r="A21" s="2011" t="s">
        <v>903</v>
      </c>
      <c r="B21" s="2012"/>
      <c r="C21" s="1994" t="s">
        <v>341</v>
      </c>
      <c r="D21" s="1767" t="s">
        <v>678</v>
      </c>
      <c r="E21" s="1961" t="s">
        <v>343</v>
      </c>
      <c r="F21" s="2013" t="s">
        <v>129</v>
      </c>
      <c r="G21" s="4"/>
      <c r="H21" s="15"/>
      <c r="I21" s="10"/>
      <c r="J21" s="5"/>
      <c r="K21" s="5"/>
    </row>
    <row r="22" spans="1:11" ht="31.5" customHeight="1">
      <c r="A22" s="1289" t="s">
        <v>71</v>
      </c>
      <c r="B22" s="1343"/>
      <c r="C22" s="1995"/>
      <c r="D22" s="1957"/>
      <c r="E22" s="1964"/>
      <c r="F22" s="1962"/>
      <c r="G22" s="4"/>
      <c r="H22" s="15"/>
      <c r="I22" s="10"/>
      <c r="J22" s="5"/>
      <c r="K22" s="5"/>
    </row>
    <row r="23" spans="1:11" ht="31.5" customHeight="1">
      <c r="A23" s="484"/>
      <c r="B23" s="477"/>
      <c r="C23" s="1996"/>
      <c r="D23" s="1741"/>
      <c r="E23" s="1965"/>
      <c r="F23" s="1963"/>
      <c r="G23" s="5"/>
      <c r="H23" s="63"/>
      <c r="I23" s="10"/>
      <c r="J23" s="5"/>
      <c r="K23" s="5"/>
    </row>
    <row r="24" spans="1:11" ht="24" customHeight="1">
      <c r="A24" s="1289" t="s">
        <v>124</v>
      </c>
      <c r="B24" s="477"/>
      <c r="C24" s="1307" t="s">
        <v>150</v>
      </c>
      <c r="D24" s="121" t="s">
        <v>150</v>
      </c>
      <c r="E24" s="121" t="s">
        <v>150</v>
      </c>
      <c r="F24" s="105"/>
      <c r="G24" s="56"/>
      <c r="H24" s="63"/>
      <c r="I24" s="10"/>
      <c r="J24" s="5"/>
      <c r="K24" s="5"/>
    </row>
    <row r="25" spans="1:11" ht="24" customHeight="1">
      <c r="A25" s="476"/>
      <c r="B25" s="1295" t="s">
        <v>171</v>
      </c>
      <c r="C25" s="1308"/>
      <c r="D25" s="507"/>
      <c r="E25" s="121" t="s">
        <v>150</v>
      </c>
      <c r="F25" s="105">
        <f aca="true" t="shared" si="0" ref="F25:F31">SUM(C25:E25)</f>
        <v>0</v>
      </c>
      <c r="G25" s="56"/>
      <c r="H25" s="63"/>
      <c r="I25" s="10"/>
      <c r="J25" s="5"/>
      <c r="K25" s="5"/>
    </row>
    <row r="26" spans="1:11" ht="24" customHeight="1">
      <c r="A26" s="476"/>
      <c r="B26" s="1295" t="s">
        <v>347</v>
      </c>
      <c r="C26" s="1257"/>
      <c r="D26" s="815" t="s">
        <v>150</v>
      </c>
      <c r="E26" s="121" t="s">
        <v>150</v>
      </c>
      <c r="F26" s="105">
        <f t="shared" si="0"/>
        <v>0</v>
      </c>
      <c r="G26" s="56"/>
      <c r="H26" s="63"/>
      <c r="I26" s="10"/>
      <c r="J26" s="5"/>
      <c r="K26" s="5"/>
    </row>
    <row r="27" spans="1:11" ht="24" customHeight="1">
      <c r="A27" s="476"/>
      <c r="B27" s="1295" t="s">
        <v>458</v>
      </c>
      <c r="C27" s="1257"/>
      <c r="D27" s="815" t="s">
        <v>150</v>
      </c>
      <c r="E27" s="121" t="s">
        <v>150</v>
      </c>
      <c r="F27" s="105">
        <f t="shared" si="0"/>
        <v>0</v>
      </c>
      <c r="G27" s="56"/>
      <c r="H27" s="63"/>
      <c r="I27" s="10"/>
      <c r="J27" s="5"/>
      <c r="K27" s="5"/>
    </row>
    <row r="28" spans="1:11" ht="24" customHeight="1">
      <c r="A28" s="1298"/>
      <c r="B28" s="1299" t="s">
        <v>766</v>
      </c>
      <c r="C28" s="1257"/>
      <c r="D28" s="39"/>
      <c r="E28" s="39"/>
      <c r="F28" s="105">
        <f t="shared" si="0"/>
        <v>0</v>
      </c>
      <c r="G28" s="56"/>
      <c r="H28" s="63"/>
      <c r="I28" s="10"/>
      <c r="J28" s="5"/>
      <c r="K28" s="5"/>
    </row>
    <row r="29" spans="1:11" ht="24" customHeight="1">
      <c r="A29" s="1300"/>
      <c r="B29" s="1301"/>
      <c r="C29" s="1257"/>
      <c r="D29" s="39"/>
      <c r="E29" s="39"/>
      <c r="F29" s="105">
        <f t="shared" si="0"/>
        <v>0</v>
      </c>
      <c r="G29" s="56"/>
      <c r="H29" s="63"/>
      <c r="I29" s="10"/>
      <c r="J29" s="5"/>
      <c r="K29" s="5"/>
    </row>
    <row r="30" spans="1:11" ht="24" customHeight="1">
      <c r="A30" s="1298"/>
      <c r="B30" s="1310"/>
      <c r="C30" s="1257"/>
      <c r="D30" s="39"/>
      <c r="E30" s="39"/>
      <c r="F30" s="105">
        <f t="shared" si="0"/>
        <v>0</v>
      </c>
      <c r="G30" s="56"/>
      <c r="H30" s="63"/>
      <c r="I30" s="10"/>
      <c r="J30" s="5"/>
      <c r="K30" s="5"/>
    </row>
    <row r="31" spans="1:11" ht="24" customHeight="1">
      <c r="A31" s="1300"/>
      <c r="B31" s="1301"/>
      <c r="C31" s="1293"/>
      <c r="D31" s="1133"/>
      <c r="E31" s="1133"/>
      <c r="F31" s="353">
        <f t="shared" si="0"/>
        <v>0</v>
      </c>
      <c r="G31" s="56"/>
      <c r="H31" s="63"/>
      <c r="I31" s="10"/>
      <c r="J31" s="5"/>
      <c r="K31" s="5"/>
    </row>
    <row r="32" spans="1:11" ht="24" customHeight="1" thickBot="1">
      <c r="A32" s="1302" t="s">
        <v>164</v>
      </c>
      <c r="B32" s="1303"/>
      <c r="C32" s="1309" t="s">
        <v>150</v>
      </c>
      <c r="D32" s="1135" t="s">
        <v>150</v>
      </c>
      <c r="E32" s="1136" t="s">
        <v>150</v>
      </c>
      <c r="F32" s="414">
        <f>SUM(F24:F31)</f>
        <v>0</v>
      </c>
      <c r="G32" s="287"/>
      <c r="H32" s="51">
        <f>CC4A_T2-CC2_T11</f>
        <v>0</v>
      </c>
      <c r="I32" s="10" t="s">
        <v>100</v>
      </c>
      <c r="J32" s="5"/>
      <c r="K32" s="5"/>
    </row>
    <row r="33" spans="1:11" ht="24.75" customHeight="1" thickBot="1" thickTop="1">
      <c r="A33" s="1229"/>
      <c r="B33" s="1229"/>
      <c r="C33" s="1229"/>
      <c r="D33" s="1229"/>
      <c r="E33" s="1229"/>
      <c r="F33" s="1229"/>
      <c r="G33" s="4"/>
      <c r="H33" s="52"/>
      <c r="I33" s="19"/>
      <c r="J33" s="5"/>
      <c r="K33" s="5"/>
    </row>
    <row r="34" spans="1:11" ht="24.75" customHeight="1" hidden="1">
      <c r="A34" s="537"/>
      <c r="B34" s="537"/>
      <c r="C34" s="539"/>
      <c r="D34" s="537"/>
      <c r="E34" s="537"/>
      <c r="F34" s="537"/>
      <c r="G34" s="533"/>
      <c r="H34" s="15"/>
      <c r="I34" s="19"/>
      <c r="J34" s="5"/>
      <c r="K34" s="5"/>
    </row>
    <row r="35" spans="1:11" ht="24" customHeight="1" hidden="1">
      <c r="A35" s="535" t="s">
        <v>636</v>
      </c>
      <c r="B35" s="533"/>
      <c r="C35" s="2017" t="s">
        <v>341</v>
      </c>
      <c r="D35" s="2020" t="s">
        <v>342</v>
      </c>
      <c r="E35" s="2020" t="s">
        <v>343</v>
      </c>
      <c r="F35" s="2014" t="s">
        <v>129</v>
      </c>
      <c r="G35" s="533"/>
      <c r="H35" s="15"/>
      <c r="I35" s="10"/>
      <c r="J35" s="5"/>
      <c r="K35" s="5"/>
    </row>
    <row r="36" spans="1:11" ht="24" customHeight="1" hidden="1">
      <c r="A36" s="624" t="s">
        <v>3</v>
      </c>
      <c r="B36" s="625"/>
      <c r="C36" s="2018"/>
      <c r="D36" s="2021"/>
      <c r="E36" s="2021"/>
      <c r="F36" s="2015"/>
      <c r="G36" s="533"/>
      <c r="H36" s="15"/>
      <c r="I36" s="10"/>
      <c r="J36" s="5"/>
      <c r="K36" s="5"/>
    </row>
    <row r="37" spans="1:11" ht="24" customHeight="1" hidden="1">
      <c r="A37" s="533"/>
      <c r="B37" s="540"/>
      <c r="C37" s="2019"/>
      <c r="D37" s="2022"/>
      <c r="E37" s="2022"/>
      <c r="F37" s="2016"/>
      <c r="G37" s="540"/>
      <c r="H37" s="63"/>
      <c r="I37" s="10"/>
      <c r="J37" s="5"/>
      <c r="K37" s="5"/>
    </row>
    <row r="38" spans="1:11" ht="24" customHeight="1" hidden="1">
      <c r="A38" s="538" t="s">
        <v>124</v>
      </c>
      <c r="B38" s="540"/>
      <c r="C38" s="626" t="s">
        <v>150</v>
      </c>
      <c r="D38" s="626" t="s">
        <v>150</v>
      </c>
      <c r="E38" s="626" t="s">
        <v>150</v>
      </c>
      <c r="F38" s="627"/>
      <c r="G38" s="541"/>
      <c r="H38" s="63"/>
      <c r="I38" s="10"/>
      <c r="J38" s="5"/>
      <c r="K38" s="5"/>
    </row>
    <row r="39" spans="1:11" ht="24" customHeight="1" hidden="1">
      <c r="A39" s="540"/>
      <c r="B39" s="536" t="s">
        <v>171</v>
      </c>
      <c r="C39" s="626"/>
      <c r="D39" s="626"/>
      <c r="E39" s="626" t="s">
        <v>150</v>
      </c>
      <c r="F39" s="627">
        <f aca="true" t="shared" si="1" ref="F39:F45">SUM(C39:E39)</f>
        <v>0</v>
      </c>
      <c r="G39" s="541"/>
      <c r="H39" s="63"/>
      <c r="I39" s="10"/>
      <c r="J39" s="5"/>
      <c r="K39" s="5"/>
    </row>
    <row r="40" spans="1:11" ht="24" customHeight="1" hidden="1">
      <c r="A40" s="540"/>
      <c r="B40" s="536" t="s">
        <v>347</v>
      </c>
      <c r="C40" s="628"/>
      <c r="D40" s="626" t="s">
        <v>150</v>
      </c>
      <c r="E40" s="626" t="s">
        <v>150</v>
      </c>
      <c r="F40" s="627">
        <f t="shared" si="1"/>
        <v>0</v>
      </c>
      <c r="G40" s="541"/>
      <c r="H40" s="63"/>
      <c r="I40" s="10"/>
      <c r="J40" s="5"/>
      <c r="K40" s="5"/>
    </row>
    <row r="41" spans="1:11" ht="24" customHeight="1" hidden="1">
      <c r="A41" s="540"/>
      <c r="B41" s="536" t="s">
        <v>458</v>
      </c>
      <c r="C41" s="628"/>
      <c r="D41" s="626" t="s">
        <v>150</v>
      </c>
      <c r="E41" s="626" t="s">
        <v>150</v>
      </c>
      <c r="F41" s="627">
        <f t="shared" si="1"/>
        <v>0</v>
      </c>
      <c r="G41" s="541"/>
      <c r="H41" s="63"/>
      <c r="I41" s="10"/>
      <c r="J41" s="5"/>
      <c r="K41" s="5"/>
    </row>
    <row r="42" spans="1:11" ht="24" customHeight="1" hidden="1">
      <c r="A42" s="629"/>
      <c r="B42" s="630" t="s">
        <v>335</v>
      </c>
      <c r="C42" s="628"/>
      <c r="D42" s="628"/>
      <c r="E42" s="628"/>
      <c r="F42" s="627">
        <f t="shared" si="1"/>
        <v>0</v>
      </c>
      <c r="G42" s="541"/>
      <c r="H42" s="63"/>
      <c r="I42" s="10"/>
      <c r="J42" s="5"/>
      <c r="K42" s="5"/>
    </row>
    <row r="43" spans="1:11" ht="24" customHeight="1" hidden="1">
      <c r="A43" s="631"/>
      <c r="B43" s="632"/>
      <c r="C43" s="628"/>
      <c r="D43" s="628"/>
      <c r="E43" s="628"/>
      <c r="F43" s="627">
        <f t="shared" si="1"/>
        <v>0</v>
      </c>
      <c r="G43" s="541"/>
      <c r="H43" s="63"/>
      <c r="I43" s="10"/>
      <c r="J43" s="5"/>
      <c r="K43" s="5"/>
    </row>
    <row r="44" spans="1:11" ht="24" customHeight="1" hidden="1">
      <c r="A44" s="629"/>
      <c r="B44" s="633" t="s">
        <v>346</v>
      </c>
      <c r="C44" s="628"/>
      <c r="D44" s="628"/>
      <c r="E44" s="628"/>
      <c r="F44" s="627">
        <f t="shared" si="1"/>
        <v>0</v>
      </c>
      <c r="G44" s="541"/>
      <c r="H44" s="63"/>
      <c r="I44" s="10"/>
      <c r="J44" s="5"/>
      <c r="K44" s="5"/>
    </row>
    <row r="45" spans="1:11" ht="24" customHeight="1" hidden="1" thickBot="1">
      <c r="A45" s="631"/>
      <c r="B45" s="632"/>
      <c r="C45" s="628"/>
      <c r="D45" s="628"/>
      <c r="E45" s="628"/>
      <c r="F45" s="634">
        <f t="shared" si="1"/>
        <v>0</v>
      </c>
      <c r="G45" s="541"/>
      <c r="H45" s="63"/>
      <c r="I45" s="10"/>
      <c r="J45" s="5"/>
      <c r="K45" s="5"/>
    </row>
    <row r="46" spans="1:11" ht="24" customHeight="1" hidden="1" thickBot="1">
      <c r="A46" s="538" t="s">
        <v>164</v>
      </c>
      <c r="B46" s="635"/>
      <c r="C46" s="636" t="s">
        <v>150</v>
      </c>
      <c r="D46" s="636" t="s">
        <v>150</v>
      </c>
      <c r="E46" s="637" t="s">
        <v>150</v>
      </c>
      <c r="F46" s="638">
        <f>SUM(F38:F45)</f>
        <v>0</v>
      </c>
      <c r="G46" s="542"/>
      <c r="H46" s="51" t="e">
        <f>CC4A_T3-CC2_T17</f>
        <v>#NAME?</v>
      </c>
      <c r="I46" s="10" t="s">
        <v>100</v>
      </c>
      <c r="J46" s="5"/>
      <c r="K46" s="5"/>
    </row>
    <row r="47" spans="1:7" ht="24.75" customHeight="1" hidden="1" thickTop="1">
      <c r="A47" s="534"/>
      <c r="B47" s="534"/>
      <c r="C47" s="534"/>
      <c r="D47" s="534"/>
      <c r="E47" s="534"/>
      <c r="F47" s="534"/>
      <c r="G47" s="534"/>
    </row>
    <row r="48" ht="24.75" customHeight="1" hidden="1"/>
    <row r="49" ht="24.75" customHeight="1" thickTop="1"/>
    <row r="50" ht="24.75" customHeight="1"/>
    <row r="51" ht="24.75" customHeight="1"/>
    <row r="52" ht="24.75" customHeight="1"/>
    <row r="53" ht="24.75" customHeight="1"/>
    <row r="54" ht="24.75" customHeight="1"/>
  </sheetData>
  <sheetProtection/>
  <mergeCells count="19">
    <mergeCell ref="F35:F37"/>
    <mergeCell ref="C21:C23"/>
    <mergeCell ref="D21:D23"/>
    <mergeCell ref="C35:C37"/>
    <mergeCell ref="D35:D37"/>
    <mergeCell ref="E35:E37"/>
    <mergeCell ref="E21:E23"/>
    <mergeCell ref="A21:B21"/>
    <mergeCell ref="C8:C10"/>
    <mergeCell ref="E8:E10"/>
    <mergeCell ref="A8:B10"/>
    <mergeCell ref="D8:D10"/>
    <mergeCell ref="F21:F23"/>
    <mergeCell ref="A2:F2"/>
    <mergeCell ref="A3:F3"/>
    <mergeCell ref="A4:F4"/>
    <mergeCell ref="A5:F5"/>
    <mergeCell ref="F8:F10"/>
    <mergeCell ref="A6:F6"/>
  </mergeCells>
  <printOptions/>
  <pageMargins left="0.35433070866141736" right="0.35433070866141736" top="0.37" bottom="0.46" header="0.31496062992125984" footer="0.31496062992125984"/>
  <pageSetup fitToHeight="1" fitToWidth="1" horizontalDpi="600" verticalDpi="600" orientation="portrait" scale="49" r:id="rId1"/>
</worksheet>
</file>

<file path=xl/worksheets/sheet22.xml><?xml version="1.0" encoding="utf-8"?>
<worksheet xmlns="http://schemas.openxmlformats.org/spreadsheetml/2006/main" xmlns:r="http://schemas.openxmlformats.org/officeDocument/2006/relationships">
  <sheetPr>
    <pageSetUpPr fitToPage="1"/>
  </sheetPr>
  <dimension ref="A1:IS57"/>
  <sheetViews>
    <sheetView showGridLines="0" zoomScale="55" zoomScaleNormal="55" zoomScalePageLayoutView="0" workbookViewId="0" topLeftCell="A1">
      <selection activeCell="A1" sqref="A1"/>
    </sheetView>
  </sheetViews>
  <sheetFormatPr defaultColWidth="9.6640625" defaultRowHeight="15"/>
  <cols>
    <col min="1" max="1" width="2.6640625" style="1" customWidth="1"/>
    <col min="2" max="2" width="72.10546875" style="1" customWidth="1"/>
    <col min="3" max="3" width="26.10546875" style="1" customWidth="1"/>
    <col min="4" max="4" width="24.88671875" style="1" customWidth="1"/>
    <col min="5" max="5" width="20.6640625" style="1" customWidth="1"/>
    <col min="6" max="6" width="23.5546875" style="1" customWidth="1"/>
    <col min="7" max="7" width="2.88671875" style="1" customWidth="1"/>
    <col min="8" max="8" width="13.6640625" style="1" customWidth="1"/>
    <col min="9" max="16384" width="9.6640625" style="1" customWidth="1"/>
  </cols>
  <sheetData>
    <row r="1" spans="1:9" ht="18" customHeight="1">
      <c r="A1" s="2"/>
      <c r="B1" s="72"/>
      <c r="C1" s="72"/>
      <c r="D1" s="72"/>
      <c r="E1" s="72"/>
      <c r="F1" s="26"/>
      <c r="G1" s="29"/>
      <c r="H1" s="54"/>
      <c r="I1" s="3"/>
    </row>
    <row r="2" spans="1:9" ht="24" customHeight="1">
      <c r="A2" s="1749" t="str">
        <f>CORPORATION</f>
        <v>Entrez le nom de la société ici</v>
      </c>
      <c r="B2" s="1750"/>
      <c r="C2" s="1750"/>
      <c r="D2" s="1750"/>
      <c r="E2" s="1750"/>
      <c r="F2" s="1750"/>
      <c r="G2" s="27"/>
      <c r="H2" s="27"/>
      <c r="I2" s="3"/>
    </row>
    <row r="3" spans="1:9" ht="24" customHeight="1">
      <c r="A3" s="1749" t="s">
        <v>172</v>
      </c>
      <c r="B3" s="1752"/>
      <c r="C3" s="1752"/>
      <c r="D3" s="1752"/>
      <c r="E3" s="1752"/>
      <c r="F3" s="1752"/>
      <c r="G3" s="126"/>
      <c r="H3" s="127"/>
      <c r="I3" s="128"/>
    </row>
    <row r="4" spans="1:9" ht="24" customHeight="1">
      <c r="A4" s="1749" t="s">
        <v>162</v>
      </c>
      <c r="B4" s="1750"/>
      <c r="C4" s="1750"/>
      <c r="D4" s="1750"/>
      <c r="E4" s="1750"/>
      <c r="F4" s="1750"/>
      <c r="G4" s="127"/>
      <c r="H4" s="127"/>
      <c r="I4" s="128"/>
    </row>
    <row r="5" spans="1:9" ht="24" customHeight="1">
      <c r="A5" s="1951" t="str">
        <f>PERIOD</f>
        <v>Entrez le trimestre ici</v>
      </c>
      <c r="B5" s="1993"/>
      <c r="C5" s="1993"/>
      <c r="D5" s="1993"/>
      <c r="E5" s="1993"/>
      <c r="F5" s="1993"/>
      <c r="G5" s="126"/>
      <c r="H5" s="127"/>
      <c r="I5" s="128"/>
    </row>
    <row r="6" spans="1:9" ht="24" customHeight="1">
      <c r="A6" s="1977" t="s">
        <v>334</v>
      </c>
      <c r="B6" s="2037"/>
      <c r="C6" s="2037"/>
      <c r="D6" s="2037"/>
      <c r="E6" s="2037"/>
      <c r="F6" s="2037"/>
      <c r="G6" s="2"/>
      <c r="H6" s="26"/>
      <c r="I6" s="3"/>
    </row>
    <row r="7" spans="1:9" ht="24" customHeight="1">
      <c r="A7" s="1525"/>
      <c r="B7" s="816"/>
      <c r="C7" s="816"/>
      <c r="D7" s="816"/>
      <c r="E7" s="816"/>
      <c r="F7" s="816"/>
      <c r="G7" s="2"/>
      <c r="H7" s="26"/>
      <c r="I7" s="3"/>
    </row>
    <row r="8" spans="1:9" ht="24" customHeight="1">
      <c r="A8" s="673" t="s">
        <v>1028</v>
      </c>
      <c r="B8" s="816"/>
      <c r="C8" s="816"/>
      <c r="D8" s="816"/>
      <c r="E8" s="816"/>
      <c r="F8" s="816"/>
      <c r="G8" s="2"/>
      <c r="H8" s="26"/>
      <c r="I8" s="3"/>
    </row>
    <row r="9" spans="2:9" ht="24" customHeight="1">
      <c r="B9" s="130"/>
      <c r="C9" s="130"/>
      <c r="D9" s="130"/>
      <c r="E9" s="130"/>
      <c r="F9" s="130"/>
      <c r="G9" s="2"/>
      <c r="H9" s="116"/>
      <c r="I9" s="81"/>
    </row>
    <row r="10" spans="1:9" ht="27.75" customHeight="1">
      <c r="A10" s="1997" t="s">
        <v>900</v>
      </c>
      <c r="B10" s="1998"/>
      <c r="C10" s="1967" t="s">
        <v>341</v>
      </c>
      <c r="D10" s="2032" t="s">
        <v>678</v>
      </c>
      <c r="E10" s="1767" t="s">
        <v>343</v>
      </c>
      <c r="F10" s="1767" t="s">
        <v>129</v>
      </c>
      <c r="G10" s="75"/>
      <c r="H10" s="116"/>
      <c r="I10" s="81"/>
    </row>
    <row r="11" spans="1:9" ht="27.75" customHeight="1">
      <c r="A11" s="1999"/>
      <c r="B11" s="2000"/>
      <c r="C11" s="1968"/>
      <c r="D11" s="1957"/>
      <c r="E11" s="1957"/>
      <c r="F11" s="2009"/>
      <c r="G11" s="75"/>
      <c r="H11" s="116"/>
      <c r="I11" s="81"/>
    </row>
    <row r="12" spans="1:9" ht="27.75" customHeight="1">
      <c r="A12" s="2001"/>
      <c r="B12" s="2002"/>
      <c r="C12" s="1969"/>
      <c r="D12" s="1741"/>
      <c r="E12" s="1741"/>
      <c r="F12" s="1804"/>
      <c r="G12" s="75"/>
      <c r="H12" s="117"/>
      <c r="I12" s="81"/>
    </row>
    <row r="13" spans="1:9" ht="24" customHeight="1">
      <c r="A13" s="1163"/>
      <c r="B13" s="1164"/>
      <c r="C13" s="1161" t="s">
        <v>150</v>
      </c>
      <c r="D13" s="223" t="s">
        <v>150</v>
      </c>
      <c r="E13" s="223" t="s">
        <v>150</v>
      </c>
      <c r="F13" s="223" t="s">
        <v>150</v>
      </c>
      <c r="G13" s="75"/>
      <c r="H13" s="117"/>
      <c r="I13" s="81"/>
    </row>
    <row r="14" spans="1:9" ht="24" customHeight="1">
      <c r="A14" s="1163" t="s">
        <v>124</v>
      </c>
      <c r="B14" s="1164"/>
      <c r="C14" s="229"/>
      <c r="D14" s="93"/>
      <c r="E14" s="93"/>
      <c r="F14" s="90"/>
      <c r="G14" s="75"/>
      <c r="H14" s="117"/>
      <c r="I14" s="81"/>
    </row>
    <row r="15" spans="1:9" ht="45" customHeight="1">
      <c r="A15" s="1165"/>
      <c r="B15" s="1479" t="s">
        <v>926</v>
      </c>
      <c r="C15" s="1482">
        <f>'CC3C'!C32</f>
        <v>0</v>
      </c>
      <c r="D15" s="1482">
        <f>'CC3C'!D32</f>
        <v>0</v>
      </c>
      <c r="E15" s="1482">
        <f>'CC3C'!E32</f>
        <v>0</v>
      </c>
      <c r="F15" s="1483">
        <f>'CC3C'!F32</f>
        <v>0</v>
      </c>
      <c r="G15" s="75"/>
      <c r="H15" s="117"/>
      <c r="I15" s="81"/>
    </row>
    <row r="16" spans="1:253" ht="48" customHeight="1">
      <c r="A16" s="1165"/>
      <c r="B16" s="1479" t="s">
        <v>927</v>
      </c>
      <c r="C16" s="263"/>
      <c r="D16" s="263"/>
      <c r="E16" s="263"/>
      <c r="F16" s="262">
        <f aca="true" t="shared" si="0" ref="F16:F23">SUM(C16:E16)</f>
        <v>0</v>
      </c>
      <c r="G16" s="260"/>
      <c r="H16" s="117"/>
      <c r="I16" s="81"/>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row>
    <row r="17" spans="1:253" ht="40.5">
      <c r="A17" s="1165"/>
      <c r="B17" s="1479" t="s">
        <v>941</v>
      </c>
      <c r="C17" s="358"/>
      <c r="D17" s="355"/>
      <c r="E17" s="355"/>
      <c r="F17" s="356">
        <f t="shared" si="0"/>
        <v>0</v>
      </c>
      <c r="G17" s="260"/>
      <c r="H17" s="117"/>
      <c r="I17" s="81"/>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row>
    <row r="18" spans="1:253" ht="45" customHeight="1">
      <c r="A18" s="1166"/>
      <c r="B18" s="1479" t="s">
        <v>918</v>
      </c>
      <c r="C18" s="1162"/>
      <c r="D18" s="357"/>
      <c r="E18" s="357"/>
      <c r="F18" s="356">
        <f t="shared" si="0"/>
        <v>0</v>
      </c>
      <c r="G18" s="258"/>
      <c r="H18" s="129"/>
      <c r="I18" s="130"/>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98"/>
      <c r="BU18" s="98"/>
      <c r="BV18" s="98"/>
      <c r="BW18" s="98"/>
      <c r="BX18" s="98"/>
      <c r="BY18" s="98"/>
      <c r="BZ18" s="98"/>
      <c r="CA18" s="98"/>
      <c r="CB18" s="98"/>
      <c r="CC18" s="98"/>
      <c r="CD18" s="98"/>
      <c r="CE18" s="98"/>
      <c r="CF18" s="98"/>
      <c r="CG18" s="98"/>
      <c r="CH18" s="98"/>
      <c r="CI18" s="98"/>
      <c r="CJ18" s="98"/>
      <c r="CK18" s="98"/>
      <c r="CL18" s="98"/>
      <c r="CM18" s="98"/>
      <c r="CN18" s="98"/>
      <c r="CO18" s="98"/>
      <c r="CP18" s="98"/>
      <c r="CQ18" s="98"/>
      <c r="CR18" s="98"/>
      <c r="CS18" s="98"/>
      <c r="CT18" s="98"/>
      <c r="CU18" s="98"/>
      <c r="CV18" s="98"/>
      <c r="CW18" s="98"/>
      <c r="CX18" s="98"/>
      <c r="CY18" s="98"/>
      <c r="CZ18" s="98"/>
      <c r="DA18" s="98"/>
      <c r="DB18" s="98"/>
      <c r="DC18" s="98"/>
      <c r="DD18" s="98"/>
      <c r="DE18" s="98"/>
      <c r="DF18" s="98"/>
      <c r="DG18" s="98"/>
      <c r="DH18" s="98"/>
      <c r="DI18" s="98"/>
      <c r="DJ18" s="98"/>
      <c r="DK18" s="98"/>
      <c r="DL18" s="98"/>
      <c r="DM18" s="98"/>
      <c r="DN18" s="98"/>
      <c r="DO18" s="98"/>
      <c r="DP18" s="98"/>
      <c r="DQ18" s="98"/>
      <c r="DR18" s="98"/>
      <c r="DS18" s="98"/>
      <c r="DT18" s="98"/>
      <c r="DU18" s="98"/>
      <c r="DV18" s="98"/>
      <c r="DW18" s="98"/>
      <c r="DX18" s="98"/>
      <c r="DY18" s="98"/>
      <c r="DZ18" s="98"/>
      <c r="EA18" s="98"/>
      <c r="EB18" s="98"/>
      <c r="EC18" s="98"/>
      <c r="ED18" s="98"/>
      <c r="EE18" s="98"/>
      <c r="EF18" s="98"/>
      <c r="EG18" s="98"/>
      <c r="EH18" s="98"/>
      <c r="EI18" s="98"/>
      <c r="EJ18" s="98"/>
      <c r="EK18" s="98"/>
      <c r="EL18" s="98"/>
      <c r="EM18" s="98"/>
      <c r="EN18" s="98"/>
      <c r="EO18" s="98"/>
      <c r="EP18" s="98"/>
      <c r="EQ18" s="98"/>
      <c r="ER18" s="98"/>
      <c r="ES18" s="98"/>
      <c r="ET18" s="98"/>
      <c r="EU18" s="98"/>
      <c r="EV18" s="98"/>
      <c r="EW18" s="98"/>
      <c r="EX18" s="98"/>
      <c r="EY18" s="98"/>
      <c r="EZ18" s="98"/>
      <c r="FA18" s="98"/>
      <c r="FB18" s="98"/>
      <c r="FC18" s="98"/>
      <c r="FD18" s="98"/>
      <c r="FE18" s="98"/>
      <c r="FF18" s="98"/>
      <c r="FG18" s="98"/>
      <c r="FH18" s="98"/>
      <c r="FI18" s="98"/>
      <c r="FJ18" s="98"/>
      <c r="FK18" s="98"/>
      <c r="FL18" s="98"/>
      <c r="FM18" s="98"/>
      <c r="FN18" s="98"/>
      <c r="FO18" s="98"/>
      <c r="FP18" s="98"/>
      <c r="FQ18" s="98"/>
      <c r="FR18" s="98"/>
      <c r="FS18" s="98"/>
      <c r="FT18" s="98"/>
      <c r="FU18" s="98"/>
      <c r="FV18" s="98"/>
      <c r="FW18" s="98"/>
      <c r="FX18" s="98"/>
      <c r="FY18" s="98"/>
      <c r="FZ18" s="98"/>
      <c r="GA18" s="98"/>
      <c r="GB18" s="98"/>
      <c r="GC18" s="98"/>
      <c r="GD18" s="98"/>
      <c r="GE18" s="98"/>
      <c r="GF18" s="98"/>
      <c r="GG18" s="98"/>
      <c r="GH18" s="98"/>
      <c r="GI18" s="98"/>
      <c r="GJ18" s="98"/>
      <c r="GK18" s="98"/>
      <c r="GL18" s="98"/>
      <c r="GM18" s="98"/>
      <c r="GN18" s="98"/>
      <c r="GO18" s="98"/>
      <c r="GP18" s="98"/>
      <c r="GQ18" s="98"/>
      <c r="GR18" s="98"/>
      <c r="GS18" s="98"/>
      <c r="GT18" s="98"/>
      <c r="GU18" s="98"/>
      <c r="GV18" s="98"/>
      <c r="GW18" s="98"/>
      <c r="GX18" s="98"/>
      <c r="GY18" s="98"/>
      <c r="GZ18" s="98"/>
      <c r="HA18" s="98"/>
      <c r="HB18" s="98"/>
      <c r="HC18" s="98"/>
      <c r="HD18" s="98"/>
      <c r="HE18" s="98"/>
      <c r="HF18" s="98"/>
      <c r="HG18" s="98"/>
      <c r="HH18" s="98"/>
      <c r="HI18" s="98"/>
      <c r="HJ18" s="98"/>
      <c r="HK18" s="98"/>
      <c r="HL18" s="98"/>
      <c r="HM18" s="98"/>
      <c r="HN18" s="98"/>
      <c r="HO18" s="98"/>
      <c r="HP18" s="98"/>
      <c r="HQ18" s="98"/>
      <c r="HR18" s="98"/>
      <c r="HS18" s="98"/>
      <c r="HT18" s="98"/>
      <c r="HU18" s="98"/>
      <c r="HV18" s="98"/>
      <c r="HW18" s="98"/>
      <c r="HX18" s="98"/>
      <c r="HY18" s="98"/>
      <c r="HZ18" s="98"/>
      <c r="IA18" s="98"/>
      <c r="IB18" s="98"/>
      <c r="IC18" s="98"/>
      <c r="ID18" s="98"/>
      <c r="IE18" s="98"/>
      <c r="IF18" s="98"/>
      <c r="IG18" s="98"/>
      <c r="IH18" s="98"/>
      <c r="II18" s="98"/>
      <c r="IJ18" s="98"/>
      <c r="IK18" s="98"/>
      <c r="IL18" s="98"/>
      <c r="IM18" s="98"/>
      <c r="IN18" s="98"/>
      <c r="IO18" s="98"/>
      <c r="IP18" s="98"/>
      <c r="IQ18" s="98"/>
      <c r="IR18" s="98"/>
      <c r="IS18" s="98"/>
    </row>
    <row r="19" spans="1:253" ht="48" customHeight="1">
      <c r="A19" s="1167"/>
      <c r="B19" s="824" t="s">
        <v>942</v>
      </c>
      <c r="C19" s="355"/>
      <c r="D19" s="358"/>
      <c r="E19" s="358"/>
      <c r="F19" s="359">
        <f t="shared" si="0"/>
        <v>0</v>
      </c>
      <c r="G19" s="99"/>
      <c r="H19" s="129"/>
      <c r="I19" s="130"/>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8"/>
      <c r="DI19" s="98"/>
      <c r="DJ19" s="98"/>
      <c r="DK19" s="98"/>
      <c r="DL19" s="98"/>
      <c r="DM19" s="98"/>
      <c r="DN19" s="98"/>
      <c r="DO19" s="98"/>
      <c r="DP19" s="98"/>
      <c r="DQ19" s="98"/>
      <c r="DR19" s="98"/>
      <c r="DS19" s="98"/>
      <c r="DT19" s="98"/>
      <c r="DU19" s="98"/>
      <c r="DV19" s="98"/>
      <c r="DW19" s="98"/>
      <c r="DX19" s="98"/>
      <c r="DY19" s="98"/>
      <c r="DZ19" s="98"/>
      <c r="EA19" s="98"/>
      <c r="EB19" s="98"/>
      <c r="EC19" s="98"/>
      <c r="ED19" s="98"/>
      <c r="EE19" s="98"/>
      <c r="EF19" s="98"/>
      <c r="EG19" s="98"/>
      <c r="EH19" s="98"/>
      <c r="EI19" s="98"/>
      <c r="EJ19" s="98"/>
      <c r="EK19" s="98"/>
      <c r="EL19" s="98"/>
      <c r="EM19" s="98"/>
      <c r="EN19" s="98"/>
      <c r="EO19" s="98"/>
      <c r="EP19" s="98"/>
      <c r="EQ19" s="98"/>
      <c r="ER19" s="98"/>
      <c r="ES19" s="98"/>
      <c r="ET19" s="98"/>
      <c r="EU19" s="98"/>
      <c r="EV19" s="98"/>
      <c r="EW19" s="98"/>
      <c r="EX19" s="98"/>
      <c r="EY19" s="98"/>
      <c r="EZ19" s="98"/>
      <c r="FA19" s="98"/>
      <c r="FB19" s="98"/>
      <c r="FC19" s="98"/>
      <c r="FD19" s="98"/>
      <c r="FE19" s="98"/>
      <c r="FF19" s="98"/>
      <c r="FG19" s="98"/>
      <c r="FH19" s="98"/>
      <c r="FI19" s="98"/>
      <c r="FJ19" s="98"/>
      <c r="FK19" s="98"/>
      <c r="FL19" s="98"/>
      <c r="FM19" s="98"/>
      <c r="FN19" s="98"/>
      <c r="FO19" s="98"/>
      <c r="FP19" s="98"/>
      <c r="FQ19" s="98"/>
      <c r="FR19" s="98"/>
      <c r="FS19" s="98"/>
      <c r="FT19" s="98"/>
      <c r="FU19" s="98"/>
      <c r="FV19" s="98"/>
      <c r="FW19" s="98"/>
      <c r="FX19" s="98"/>
      <c r="FY19" s="98"/>
      <c r="FZ19" s="98"/>
      <c r="GA19" s="98"/>
      <c r="GB19" s="98"/>
      <c r="GC19" s="98"/>
      <c r="GD19" s="98"/>
      <c r="GE19" s="98"/>
      <c r="GF19" s="98"/>
      <c r="GG19" s="98"/>
      <c r="GH19" s="98"/>
      <c r="GI19" s="98"/>
      <c r="GJ19" s="98"/>
      <c r="GK19" s="98"/>
      <c r="GL19" s="98"/>
      <c r="GM19" s="98"/>
      <c r="GN19" s="98"/>
      <c r="GO19" s="98"/>
      <c r="GP19" s="98"/>
      <c r="GQ19" s="98"/>
      <c r="GR19" s="98"/>
      <c r="GS19" s="98"/>
      <c r="GT19" s="98"/>
      <c r="GU19" s="98"/>
      <c r="GV19" s="98"/>
      <c r="GW19" s="98"/>
      <c r="GX19" s="98"/>
      <c r="GY19" s="98"/>
      <c r="GZ19" s="98"/>
      <c r="HA19" s="98"/>
      <c r="HB19" s="98"/>
      <c r="HC19" s="98"/>
      <c r="HD19" s="98"/>
      <c r="HE19" s="98"/>
      <c r="HF19" s="98"/>
      <c r="HG19" s="98"/>
      <c r="HH19" s="98"/>
      <c r="HI19" s="98"/>
      <c r="HJ19" s="98"/>
      <c r="HK19" s="98"/>
      <c r="HL19" s="98"/>
      <c r="HM19" s="98"/>
      <c r="HN19" s="98"/>
      <c r="HO19" s="98"/>
      <c r="HP19" s="98"/>
      <c r="HQ19" s="98"/>
      <c r="HR19" s="98"/>
      <c r="HS19" s="98"/>
      <c r="HT19" s="98"/>
      <c r="HU19" s="98"/>
      <c r="HV19" s="98"/>
      <c r="HW19" s="98"/>
      <c r="HX19" s="98"/>
      <c r="HY19" s="98"/>
      <c r="HZ19" s="98"/>
      <c r="IA19" s="98"/>
      <c r="IB19" s="98"/>
      <c r="IC19" s="98"/>
      <c r="ID19" s="98"/>
      <c r="IE19" s="98"/>
      <c r="IF19" s="98"/>
      <c r="IG19" s="98"/>
      <c r="IH19" s="98"/>
      <c r="II19" s="98"/>
      <c r="IJ19" s="98"/>
      <c r="IK19" s="98"/>
      <c r="IL19" s="98"/>
      <c r="IM19" s="98"/>
      <c r="IN19" s="98"/>
      <c r="IO19" s="98"/>
      <c r="IP19" s="98"/>
      <c r="IQ19" s="98"/>
      <c r="IR19" s="98"/>
      <c r="IS19" s="98"/>
    </row>
    <row r="20" spans="1:253" ht="24" customHeight="1">
      <c r="A20" s="1168"/>
      <c r="B20" s="1169" t="s">
        <v>766</v>
      </c>
      <c r="C20" s="362"/>
      <c r="D20" s="77"/>
      <c r="E20" s="93"/>
      <c r="F20" s="104">
        <f t="shared" si="0"/>
        <v>0</v>
      </c>
      <c r="G20" s="75"/>
      <c r="H20" s="117"/>
      <c r="I20" s="81"/>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row>
    <row r="21" spans="1:253" ht="20.25">
      <c r="A21" s="1170"/>
      <c r="B21" s="1171"/>
      <c r="C21" s="229"/>
      <c r="D21" s="93"/>
      <c r="E21" s="93"/>
      <c r="F21" s="105">
        <f t="shared" si="0"/>
        <v>0</v>
      </c>
      <c r="G21" s="75"/>
      <c r="H21" s="117"/>
      <c r="I21" s="81"/>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row>
    <row r="22" spans="1:253" ht="20.25">
      <c r="A22" s="1170"/>
      <c r="B22" s="1171"/>
      <c r="C22" s="229"/>
      <c r="D22" s="93"/>
      <c r="E22" s="93"/>
      <c r="F22" s="105">
        <f t="shared" si="0"/>
        <v>0</v>
      </c>
      <c r="G22" s="75"/>
      <c r="H22" s="117"/>
      <c r="I22" s="81"/>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row>
    <row r="23" spans="1:253" ht="24" customHeight="1">
      <c r="A23" s="1168"/>
      <c r="B23" s="1171"/>
      <c r="C23" s="229"/>
      <c r="D23" s="93"/>
      <c r="E23" s="93"/>
      <c r="F23" s="105">
        <f t="shared" si="0"/>
        <v>0</v>
      </c>
      <c r="G23" s="75"/>
      <c r="H23" s="117"/>
      <c r="I23" s="81"/>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row>
    <row r="24" spans="1:9" ht="20.25">
      <c r="A24" s="1170"/>
      <c r="B24" s="1484" t="s">
        <v>928</v>
      </c>
      <c r="C24" s="1485">
        <f>SUM(C16:C23)</f>
        <v>0</v>
      </c>
      <c r="D24" s="1485">
        <f>SUM(D16:D23)</f>
        <v>0</v>
      </c>
      <c r="E24" s="1485">
        <f>SUM(E16:E23)</f>
        <v>0</v>
      </c>
      <c r="F24" s="1486">
        <f>SUM(F16:F23)</f>
        <v>0</v>
      </c>
      <c r="G24" s="75"/>
      <c r="H24" s="117"/>
      <c r="I24" s="81"/>
    </row>
    <row r="25" spans="1:9" ht="21" thickBot="1">
      <c r="A25" s="1172" t="s">
        <v>11</v>
      </c>
      <c r="B25" s="1173"/>
      <c r="C25" s="1487">
        <f>C14+C15+C24</f>
        <v>0</v>
      </c>
      <c r="D25" s="1487">
        <f>D14+D15+D24</f>
        <v>0</v>
      </c>
      <c r="E25" s="1487">
        <f>E14+E15+E24</f>
        <v>0</v>
      </c>
      <c r="F25" s="1488">
        <f>F14+F15+F24</f>
        <v>0</v>
      </c>
      <c r="G25" s="260"/>
      <c r="H25" s="49">
        <f>CC4B_T1-CC2_T15</f>
        <v>0</v>
      </c>
      <c r="I25" s="19" t="s">
        <v>100</v>
      </c>
    </row>
    <row r="26" spans="1:9" ht="15.75" thickTop="1">
      <c r="A26" s="1186"/>
      <c r="B26" s="260"/>
      <c r="C26" s="82"/>
      <c r="D26" s="82"/>
      <c r="E26" s="82"/>
      <c r="F26" s="260"/>
      <c r="G26" s="2"/>
      <c r="H26" s="2"/>
      <c r="I26" s="2"/>
    </row>
    <row r="27" spans="1:8" ht="30" customHeight="1">
      <c r="A27" s="1389" t="s">
        <v>864</v>
      </c>
      <c r="B27" s="646"/>
      <c r="C27" s="646"/>
      <c r="D27" s="646"/>
      <c r="E27" s="646"/>
      <c r="F27" s="646"/>
      <c r="G27" s="646"/>
      <c r="H27" s="646"/>
    </row>
    <row r="28" spans="1:8" ht="30" customHeight="1">
      <c r="A28" s="1138"/>
      <c r="B28" s="646"/>
      <c r="C28" s="646"/>
      <c r="D28" s="646"/>
      <c r="E28" s="646"/>
      <c r="F28" s="646"/>
      <c r="G28" s="646"/>
      <c r="H28" s="646"/>
    </row>
    <row r="29" spans="1:250" ht="30" customHeight="1">
      <c r="A29" s="2023" t="s">
        <v>482</v>
      </c>
      <c r="B29" s="2024"/>
      <c r="C29" s="2029" t="s">
        <v>341</v>
      </c>
      <c r="D29" s="2032" t="s">
        <v>678</v>
      </c>
      <c r="E29" s="2032" t="s">
        <v>343</v>
      </c>
      <c r="F29" s="2033" t="s">
        <v>129</v>
      </c>
      <c r="G29" s="691"/>
      <c r="H29" s="116"/>
      <c r="I29" s="10"/>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row>
    <row r="30" spans="1:250" ht="30" customHeight="1">
      <c r="A30" s="2025"/>
      <c r="B30" s="2026"/>
      <c r="C30" s="2030"/>
      <c r="D30" s="1957"/>
      <c r="E30" s="1957"/>
      <c r="F30" s="2034"/>
      <c r="G30" s="691"/>
      <c r="H30" s="116"/>
      <c r="I30" s="10"/>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row>
    <row r="31" spans="1:250" ht="48" customHeight="1">
      <c r="A31" s="2027"/>
      <c r="B31" s="2028"/>
      <c r="C31" s="2031"/>
      <c r="D31" s="1741"/>
      <c r="E31" s="1741"/>
      <c r="F31" s="2035"/>
      <c r="G31" s="691"/>
      <c r="H31" s="116"/>
      <c r="I31" s="10"/>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row>
    <row r="32" spans="1:250" ht="22.5" customHeight="1">
      <c r="A32" s="817"/>
      <c r="B32" s="818"/>
      <c r="C32" s="830" t="s">
        <v>150</v>
      </c>
      <c r="D32" s="830" t="s">
        <v>150</v>
      </c>
      <c r="E32" s="830" t="s">
        <v>150</v>
      </c>
      <c r="F32" s="831" t="s">
        <v>150</v>
      </c>
      <c r="G32" s="691"/>
      <c r="H32" s="85"/>
      <c r="I32" s="10"/>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row>
    <row r="33" spans="1:250" ht="24" customHeight="1">
      <c r="A33" s="820" t="s">
        <v>124</v>
      </c>
      <c r="B33" s="691"/>
      <c r="C33" s="713"/>
      <c r="D33" s="713"/>
      <c r="E33" s="713"/>
      <c r="F33" s="819">
        <f>SUM(C33:E33)</f>
        <v>0</v>
      </c>
      <c r="G33" s="691"/>
      <c r="H33" s="63"/>
      <c r="I33" s="10"/>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row>
    <row r="34" spans="1:250" ht="24.75" customHeight="1">
      <c r="A34" s="821" t="s">
        <v>479</v>
      </c>
      <c r="B34" s="795"/>
      <c r="C34" s="1139"/>
      <c r="D34" s="1139"/>
      <c r="E34" s="1139"/>
      <c r="F34" s="1140"/>
      <c r="G34" s="691"/>
      <c r="H34" s="63"/>
      <c r="I34" s="10"/>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row>
    <row r="35" spans="1:250" ht="24.75" customHeight="1">
      <c r="A35" s="823" t="s">
        <v>921</v>
      </c>
      <c r="B35" s="824"/>
      <c r="C35" s="713"/>
      <c r="D35" s="713"/>
      <c r="E35" s="713"/>
      <c r="F35" s="822">
        <f aca="true" t="shared" si="1" ref="F35:F51">SUM(C35:E35)</f>
        <v>0</v>
      </c>
      <c r="G35" s="691"/>
      <c r="H35" s="63"/>
      <c r="I35" s="10"/>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row>
    <row r="36" spans="1:11" ht="24.75" customHeight="1">
      <c r="A36" s="823" t="s">
        <v>685</v>
      </c>
      <c r="B36" s="824"/>
      <c r="C36" s="713"/>
      <c r="D36" s="713"/>
      <c r="E36" s="713"/>
      <c r="F36" s="822">
        <f t="shared" si="1"/>
        <v>0</v>
      </c>
      <c r="G36" s="691"/>
      <c r="H36" s="63"/>
      <c r="I36" s="10"/>
      <c r="J36" s="5"/>
      <c r="K36" s="5"/>
    </row>
    <row r="37" spans="1:11" ht="24.75" customHeight="1">
      <c r="A37" s="823" t="s">
        <v>922</v>
      </c>
      <c r="B37" s="824"/>
      <c r="C37" s="713"/>
      <c r="D37" s="713"/>
      <c r="E37" s="713"/>
      <c r="F37" s="822">
        <f t="shared" si="1"/>
        <v>0</v>
      </c>
      <c r="G37" s="691"/>
      <c r="H37" s="63"/>
      <c r="I37" s="10"/>
      <c r="J37" s="5"/>
      <c r="K37" s="5"/>
    </row>
    <row r="38" spans="1:11" ht="24.75" customHeight="1">
      <c r="A38" s="823" t="s">
        <v>1010</v>
      </c>
      <c r="B38" s="824"/>
      <c r="C38" s="713"/>
      <c r="D38" s="713"/>
      <c r="E38" s="713"/>
      <c r="F38" s="822">
        <f t="shared" si="1"/>
        <v>0</v>
      </c>
      <c r="G38" s="691"/>
      <c r="H38" s="63"/>
      <c r="I38" s="10"/>
      <c r="J38" s="5"/>
      <c r="K38" s="5"/>
    </row>
    <row r="39" spans="1:11" ht="24.75" customHeight="1">
      <c r="A39" s="823" t="s">
        <v>766</v>
      </c>
      <c r="B39" s="824"/>
      <c r="C39" s="713"/>
      <c r="D39" s="713"/>
      <c r="E39" s="713"/>
      <c r="F39" s="822">
        <f t="shared" si="1"/>
        <v>0</v>
      </c>
      <c r="G39" s="691"/>
      <c r="H39" s="63"/>
      <c r="I39" s="10"/>
      <c r="J39" s="5"/>
      <c r="K39" s="5"/>
    </row>
    <row r="40" spans="1:11" ht="24.75" customHeight="1">
      <c r="A40" s="821" t="s">
        <v>480</v>
      </c>
      <c r="B40" s="824"/>
      <c r="C40" s="1139"/>
      <c r="D40" s="1139"/>
      <c r="E40" s="1139"/>
      <c r="F40" s="1140"/>
      <c r="G40" s="691"/>
      <c r="H40" s="63"/>
      <c r="I40" s="10"/>
      <c r="J40" s="5"/>
      <c r="K40" s="5"/>
    </row>
    <row r="41" spans="1:11" ht="24.75" customHeight="1">
      <c r="A41" s="823" t="s">
        <v>921</v>
      </c>
      <c r="B41" s="824"/>
      <c r="C41" s="713"/>
      <c r="D41" s="713"/>
      <c r="E41" s="713"/>
      <c r="F41" s="822">
        <f t="shared" si="1"/>
        <v>0</v>
      </c>
      <c r="G41" s="691"/>
      <c r="H41" s="63"/>
      <c r="I41" s="10"/>
      <c r="J41" s="5"/>
      <c r="K41" s="5"/>
    </row>
    <row r="42" spans="1:11" ht="24.75" customHeight="1">
      <c r="A42" s="823" t="s">
        <v>685</v>
      </c>
      <c r="B42" s="825"/>
      <c r="C42" s="713"/>
      <c r="D42" s="713"/>
      <c r="E42" s="713"/>
      <c r="F42" s="822">
        <f t="shared" si="1"/>
        <v>0</v>
      </c>
      <c r="G42" s="691"/>
      <c r="H42" s="63"/>
      <c r="I42" s="10"/>
      <c r="J42" s="5"/>
      <c r="K42" s="5"/>
    </row>
    <row r="43" spans="1:11" ht="24.75" customHeight="1">
      <c r="A43" s="823" t="s">
        <v>923</v>
      </c>
      <c r="B43" s="824"/>
      <c r="C43" s="713"/>
      <c r="D43" s="713"/>
      <c r="E43" s="713"/>
      <c r="F43" s="822">
        <f t="shared" si="1"/>
        <v>0</v>
      </c>
      <c r="G43" s="691"/>
      <c r="H43" s="63"/>
      <c r="I43" s="10"/>
      <c r="J43" s="5"/>
      <c r="K43" s="5"/>
    </row>
    <row r="44" spans="1:11" ht="24.75" customHeight="1">
      <c r="A44" s="823" t="s">
        <v>1010</v>
      </c>
      <c r="B44" s="825"/>
      <c r="C44" s="713"/>
      <c r="D44" s="713"/>
      <c r="E44" s="713"/>
      <c r="F44" s="822">
        <f t="shared" si="1"/>
        <v>0</v>
      </c>
      <c r="G44" s="691"/>
      <c r="H44" s="63"/>
      <c r="I44" s="10"/>
      <c r="J44" s="5"/>
      <c r="K44" s="5"/>
    </row>
    <row r="45" spans="1:11" ht="24.75" customHeight="1">
      <c r="A45" s="823" t="s">
        <v>766</v>
      </c>
      <c r="B45" s="825"/>
      <c r="C45" s="713"/>
      <c r="D45" s="713"/>
      <c r="E45" s="713"/>
      <c r="F45" s="822">
        <f t="shared" si="1"/>
        <v>0</v>
      </c>
      <c r="G45" s="691"/>
      <c r="H45" s="63"/>
      <c r="I45" s="10"/>
      <c r="J45" s="5"/>
      <c r="K45" s="5"/>
    </row>
    <row r="46" spans="1:11" ht="24.75" customHeight="1">
      <c r="A46" s="821" t="s">
        <v>798</v>
      </c>
      <c r="B46" s="825"/>
      <c r="C46" s="1139"/>
      <c r="D46" s="1139"/>
      <c r="E46" s="1139"/>
      <c r="F46" s="1140"/>
      <c r="G46" s="691"/>
      <c r="H46" s="63"/>
      <c r="I46" s="10"/>
      <c r="J46" s="5"/>
      <c r="K46" s="5"/>
    </row>
    <row r="47" spans="1:11" ht="24.75" customHeight="1">
      <c r="A47" s="821"/>
      <c r="B47" s="825"/>
      <c r="C47" s="713"/>
      <c r="D47" s="713"/>
      <c r="E47" s="713"/>
      <c r="F47" s="822">
        <f t="shared" si="1"/>
        <v>0</v>
      </c>
      <c r="G47" s="691"/>
      <c r="H47" s="63"/>
      <c r="I47" s="10"/>
      <c r="J47" s="5"/>
      <c r="K47" s="5"/>
    </row>
    <row r="48" spans="1:11" ht="24.75" customHeight="1">
      <c r="A48" s="821"/>
      <c r="B48" s="825"/>
      <c r="C48" s="713"/>
      <c r="D48" s="713"/>
      <c r="E48" s="713"/>
      <c r="F48" s="822">
        <f t="shared" si="1"/>
        <v>0</v>
      </c>
      <c r="G48" s="691"/>
      <c r="H48" s="63"/>
      <c r="I48" s="10"/>
      <c r="J48" s="5"/>
      <c r="K48" s="5"/>
    </row>
    <row r="49" spans="1:11" ht="24.75" customHeight="1">
      <c r="A49" s="821"/>
      <c r="B49" s="825"/>
      <c r="C49" s="713"/>
      <c r="D49" s="713"/>
      <c r="E49" s="713"/>
      <c r="F49" s="822">
        <f t="shared" si="1"/>
        <v>0</v>
      </c>
      <c r="G49" s="691"/>
      <c r="H49" s="63"/>
      <c r="I49" s="10"/>
      <c r="J49" s="5"/>
      <c r="K49" s="5"/>
    </row>
    <row r="50" spans="1:11" ht="24.75" customHeight="1">
      <c r="A50" s="826"/>
      <c r="B50" s="827"/>
      <c r="C50" s="713"/>
      <c r="D50" s="713"/>
      <c r="E50" s="713"/>
      <c r="F50" s="822">
        <f t="shared" si="1"/>
        <v>0</v>
      </c>
      <c r="G50" s="691"/>
      <c r="H50" s="63"/>
      <c r="I50" s="10"/>
      <c r="J50" s="5"/>
      <c r="K50" s="5"/>
    </row>
    <row r="51" spans="1:11" ht="20.25">
      <c r="A51" s="1142" t="s">
        <v>481</v>
      </c>
      <c r="B51" s="1143"/>
      <c r="C51" s="1144">
        <f>SUM(C34:C50)</f>
        <v>0</v>
      </c>
      <c r="D51" s="1144">
        <f>SUM(D34:D50)</f>
        <v>0</v>
      </c>
      <c r="E51" s="1144">
        <f>SUM(E34:E50)</f>
        <v>0</v>
      </c>
      <c r="F51" s="809">
        <f t="shared" si="1"/>
        <v>0</v>
      </c>
      <c r="G51" s="691"/>
      <c r="H51" s="63"/>
      <c r="I51" s="10"/>
      <c r="J51" s="5"/>
      <c r="K51" s="5"/>
    </row>
    <row r="52" spans="1:11" ht="22.5" customHeight="1" thickBot="1">
      <c r="A52" s="828" t="s">
        <v>11</v>
      </c>
      <c r="B52" s="829"/>
      <c r="C52" s="1141">
        <f>+C33+C51</f>
        <v>0</v>
      </c>
      <c r="D52" s="1141">
        <f>+D33+D51</f>
        <v>0</v>
      </c>
      <c r="E52" s="1141">
        <f>+E33+E51</f>
        <v>0</v>
      </c>
      <c r="F52" s="789">
        <f>+F51+F33</f>
        <v>0</v>
      </c>
      <c r="G52" s="691"/>
      <c r="H52" s="49">
        <f>CC4B_T2-CC2_T18</f>
        <v>0</v>
      </c>
      <c r="I52" s="10" t="s">
        <v>478</v>
      </c>
      <c r="J52" s="5"/>
      <c r="K52" s="5"/>
    </row>
    <row r="53" spans="1:7" ht="24.75" customHeight="1" thickBot="1" thickTop="1">
      <c r="A53" s="1230"/>
      <c r="B53" s="1230"/>
      <c r="C53" s="1230"/>
      <c r="D53" s="1230"/>
      <c r="E53" s="1230"/>
      <c r="F53" s="1230"/>
      <c r="G53" s="646"/>
    </row>
    <row r="54" ht="15.75" thickTop="1"/>
    <row r="55" spans="1:7" ht="43.5" customHeight="1">
      <c r="A55" s="2036" t="s">
        <v>1011</v>
      </c>
      <c r="B55" s="2036"/>
      <c r="C55" s="2036"/>
      <c r="D55" s="2036"/>
      <c r="E55" s="2036"/>
      <c r="F55" s="2036"/>
      <c r="G55" s="646"/>
    </row>
    <row r="57" ht="20.25">
      <c r="A57" s="823"/>
    </row>
  </sheetData>
  <sheetProtection/>
  <mergeCells count="16">
    <mergeCell ref="A2:F2"/>
    <mergeCell ref="A3:F3"/>
    <mergeCell ref="A4:F4"/>
    <mergeCell ref="A5:F5"/>
    <mergeCell ref="C10:C12"/>
    <mergeCell ref="D10:D12"/>
    <mergeCell ref="E10:E12"/>
    <mergeCell ref="F10:F12"/>
    <mergeCell ref="A6:F6"/>
    <mergeCell ref="A10:B12"/>
    <mergeCell ref="A29:B31"/>
    <mergeCell ref="C29:C31"/>
    <mergeCell ref="D29:D31"/>
    <mergeCell ref="E29:E31"/>
    <mergeCell ref="F29:F31"/>
    <mergeCell ref="A55:F55"/>
  </mergeCells>
  <printOptions/>
  <pageMargins left="0.35433070866141736" right="0.35433070866141736" top="0.4" bottom="0.39" header="0.31496062992125984" footer="0.31496062992125984"/>
  <pageSetup fitToHeight="1" fitToWidth="1" horizontalDpi="600" verticalDpi="600" orientation="portrait" scale="49" r:id="rId1"/>
  <colBreaks count="1" manualBreakCount="1">
    <brk id="7" max="65535" man="1"/>
  </colBreaks>
  <ignoredErrors>
    <ignoredError sqref="C51:E51" unlockedFormula="1"/>
  </ignoredErrors>
</worksheet>
</file>

<file path=xl/worksheets/sheet23.xml><?xml version="1.0" encoding="utf-8"?>
<worksheet xmlns="http://schemas.openxmlformats.org/spreadsheetml/2006/main" xmlns:r="http://schemas.openxmlformats.org/officeDocument/2006/relationships">
  <sheetPr>
    <pageSetUpPr fitToPage="1"/>
  </sheetPr>
  <dimension ref="A1:W82"/>
  <sheetViews>
    <sheetView showGridLines="0" zoomScale="55" zoomScaleNormal="55" zoomScalePageLayoutView="0" workbookViewId="0" topLeftCell="A1">
      <selection activeCell="A1" sqref="A1"/>
    </sheetView>
  </sheetViews>
  <sheetFormatPr defaultColWidth="9.6640625" defaultRowHeight="15"/>
  <cols>
    <col min="1" max="1" width="3.6640625" style="265" customWidth="1"/>
    <col min="2" max="2" width="21.6640625" style="265" customWidth="1"/>
    <col min="3" max="3" width="33.10546875" style="265" customWidth="1"/>
    <col min="4" max="4" width="13.6640625" style="265" customWidth="1"/>
    <col min="5" max="5" width="14.5546875" style="265" customWidth="1"/>
    <col min="6" max="6" width="17.5546875" style="265" customWidth="1"/>
    <col min="7" max="7" width="18.3359375" style="265" customWidth="1"/>
    <col min="8" max="8" width="14.77734375" style="265" customWidth="1"/>
    <col min="9" max="9" width="12.6640625" style="265" customWidth="1"/>
    <col min="10" max="10" width="1.66796875" style="265" customWidth="1"/>
    <col min="11" max="11" width="13.21484375" style="265" customWidth="1"/>
    <col min="12" max="12" width="16.5546875" style="265" customWidth="1"/>
    <col min="13" max="13" width="17.6640625" style="265" customWidth="1"/>
    <col min="14" max="14" width="19.10546875" style="265" customWidth="1"/>
    <col min="15" max="15" width="12.4453125" style="265" customWidth="1"/>
    <col min="16" max="16" width="12.88671875" style="265" customWidth="1"/>
    <col min="17" max="17" width="1.66796875" style="265" customWidth="1"/>
    <col min="18" max="18" width="2.77734375" style="265" customWidth="1"/>
    <col min="19" max="19" width="13.6640625" style="265" customWidth="1"/>
    <col min="20" max="20" width="5.6640625" style="265" customWidth="1"/>
    <col min="21" max="21" width="8.88671875" style="265" customWidth="1"/>
    <col min="22" max="22" width="2.6640625" style="265" customWidth="1"/>
    <col min="23" max="16384" width="9.6640625" style="265" customWidth="1"/>
  </cols>
  <sheetData>
    <row r="1" spans="2:23" ht="18.75" customHeight="1">
      <c r="B1" s="131"/>
      <c r="C1" s="131"/>
      <c r="D1" s="8"/>
      <c r="E1" s="8"/>
      <c r="F1" s="8"/>
      <c r="G1" s="8"/>
      <c r="H1" s="8"/>
      <c r="I1" s="299"/>
      <c r="J1" s="299"/>
      <c r="K1" s="299"/>
      <c r="L1" s="8"/>
      <c r="M1" s="8"/>
      <c r="N1" s="8"/>
      <c r="O1" s="300"/>
      <c r="P1" s="299"/>
      <c r="Q1" s="299"/>
      <c r="R1" s="267"/>
      <c r="S1" s="267"/>
      <c r="T1" s="267"/>
      <c r="U1" s="267"/>
      <c r="V1" s="267"/>
      <c r="W1" s="267"/>
    </row>
    <row r="2" spans="1:23" ht="24" customHeight="1">
      <c r="A2" s="1749" t="str">
        <f>CORPORATION</f>
        <v>Entrez le nom de la société ici</v>
      </c>
      <c r="B2" s="1750"/>
      <c r="C2" s="1750"/>
      <c r="D2" s="1750"/>
      <c r="E2" s="1750"/>
      <c r="F2" s="1750"/>
      <c r="G2" s="1750"/>
      <c r="H2" s="1750"/>
      <c r="I2" s="1750"/>
      <c r="J2" s="1750"/>
      <c r="K2" s="1750"/>
      <c r="L2" s="1750"/>
      <c r="M2" s="1750"/>
      <c r="N2" s="1750"/>
      <c r="O2" s="1750"/>
      <c r="P2" s="1750"/>
      <c r="Q2" s="1750"/>
      <c r="R2" s="302"/>
      <c r="S2" s="302"/>
      <c r="T2" s="303"/>
      <c r="U2" s="267"/>
      <c r="V2" s="267"/>
      <c r="W2" s="267"/>
    </row>
    <row r="3" spans="1:23" ht="24" customHeight="1">
      <c r="A3" s="1751" t="s">
        <v>173</v>
      </c>
      <c r="B3" s="1752"/>
      <c r="C3" s="1752"/>
      <c r="D3" s="1752"/>
      <c r="E3" s="1752"/>
      <c r="F3" s="1752"/>
      <c r="G3" s="1752"/>
      <c r="H3" s="1752"/>
      <c r="I3" s="1752"/>
      <c r="J3" s="1752"/>
      <c r="K3" s="1752"/>
      <c r="L3" s="1752"/>
      <c r="M3" s="1752"/>
      <c r="N3" s="1752"/>
      <c r="O3" s="1752"/>
      <c r="P3" s="1752"/>
      <c r="Q3" s="1752"/>
      <c r="R3" s="302"/>
      <c r="S3" s="302"/>
      <c r="T3" s="303"/>
      <c r="U3" s="267"/>
      <c r="V3" s="267"/>
      <c r="W3" s="267"/>
    </row>
    <row r="4" spans="1:23" ht="24" customHeight="1">
      <c r="A4" s="2038" t="s">
        <v>174</v>
      </c>
      <c r="B4" s="1750"/>
      <c r="C4" s="1750"/>
      <c r="D4" s="1750"/>
      <c r="E4" s="1750"/>
      <c r="F4" s="1750"/>
      <c r="G4" s="1750"/>
      <c r="H4" s="1750"/>
      <c r="I4" s="1750"/>
      <c r="J4" s="1750"/>
      <c r="K4" s="1750"/>
      <c r="L4" s="1750"/>
      <c r="M4" s="1750"/>
      <c r="N4" s="1750"/>
      <c r="O4" s="1750"/>
      <c r="P4" s="1750"/>
      <c r="Q4" s="1750"/>
      <c r="R4" s="85"/>
      <c r="S4" s="85"/>
      <c r="T4" s="303"/>
      <c r="U4" s="267"/>
      <c r="V4" s="267"/>
      <c r="W4" s="267"/>
    </row>
    <row r="5" spans="1:23" ht="24" customHeight="1">
      <c r="A5" s="2038" t="s">
        <v>175</v>
      </c>
      <c r="B5" s="1752"/>
      <c r="C5" s="1752"/>
      <c r="D5" s="1752"/>
      <c r="E5" s="1752"/>
      <c r="F5" s="1752"/>
      <c r="G5" s="1752"/>
      <c r="H5" s="1752"/>
      <c r="I5" s="1752"/>
      <c r="J5" s="1752"/>
      <c r="K5" s="1752"/>
      <c r="L5" s="1752"/>
      <c r="M5" s="1752"/>
      <c r="N5" s="1752"/>
      <c r="O5" s="1752"/>
      <c r="P5" s="1752"/>
      <c r="Q5" s="1752"/>
      <c r="R5" s="85"/>
      <c r="S5" s="85"/>
      <c r="T5" s="303"/>
      <c r="U5" s="267"/>
      <c r="V5" s="267"/>
      <c r="W5" s="267"/>
    </row>
    <row r="6" spans="1:23" ht="24" customHeight="1">
      <c r="A6" s="1951" t="str">
        <f>PERIOD</f>
        <v>Entrez le trimestre ici</v>
      </c>
      <c r="B6" s="1754"/>
      <c r="C6" s="1754"/>
      <c r="D6" s="1754"/>
      <c r="E6" s="1754"/>
      <c r="F6" s="1754"/>
      <c r="G6" s="1754"/>
      <c r="H6" s="1754"/>
      <c r="I6" s="1754"/>
      <c r="J6" s="1754"/>
      <c r="K6" s="1754"/>
      <c r="L6" s="1754"/>
      <c r="M6" s="1754"/>
      <c r="N6" s="1754"/>
      <c r="O6" s="1754"/>
      <c r="P6" s="1754"/>
      <c r="Q6" s="1754"/>
      <c r="R6" s="85"/>
      <c r="S6" s="85"/>
      <c r="T6" s="303"/>
      <c r="U6" s="267"/>
      <c r="V6" s="267"/>
      <c r="W6" s="267"/>
    </row>
    <row r="7" spans="1:23" ht="24" customHeight="1">
      <c r="A7" s="2038" t="s">
        <v>839</v>
      </c>
      <c r="B7" s="2039"/>
      <c r="C7" s="2039"/>
      <c r="D7" s="2039"/>
      <c r="E7" s="2039"/>
      <c r="F7" s="2039"/>
      <c r="G7" s="2039"/>
      <c r="H7" s="2039"/>
      <c r="I7" s="2039"/>
      <c r="J7" s="2039"/>
      <c r="K7" s="2039"/>
      <c r="L7" s="2039"/>
      <c r="M7" s="2039"/>
      <c r="N7" s="2039"/>
      <c r="O7" s="2039"/>
      <c r="P7" s="2039"/>
      <c r="Q7" s="2039"/>
      <c r="R7" s="85"/>
      <c r="S7" s="85"/>
      <c r="T7" s="303"/>
      <c r="U7" s="267"/>
      <c r="V7" s="267"/>
      <c r="W7" s="267"/>
    </row>
    <row r="8" spans="1:23" ht="24" customHeight="1">
      <c r="A8" s="1970" t="s">
        <v>334</v>
      </c>
      <c r="B8" s="1750"/>
      <c r="C8" s="1750"/>
      <c r="D8" s="1750"/>
      <c r="E8" s="1750"/>
      <c r="F8" s="1750"/>
      <c r="G8" s="1750"/>
      <c r="H8" s="1750"/>
      <c r="I8" s="1750"/>
      <c r="J8" s="1750"/>
      <c r="K8" s="1750"/>
      <c r="L8" s="1750"/>
      <c r="M8" s="1750"/>
      <c r="N8" s="1750"/>
      <c r="O8" s="1750"/>
      <c r="P8" s="1750"/>
      <c r="Q8" s="1750"/>
      <c r="R8" s="85"/>
      <c r="S8" s="85"/>
      <c r="T8" s="303"/>
      <c r="U8" s="267"/>
      <c r="V8" s="267"/>
      <c r="W8" s="267"/>
    </row>
    <row r="9" spans="1:23" ht="10.5" customHeight="1">
      <c r="A9" s="4"/>
      <c r="B9" s="4"/>
      <c r="C9" s="4"/>
      <c r="D9" s="4"/>
      <c r="E9" s="4"/>
      <c r="F9" s="4"/>
      <c r="G9" s="4"/>
      <c r="H9" s="4"/>
      <c r="I9" s="4"/>
      <c r="J9" s="4"/>
      <c r="K9" s="4"/>
      <c r="L9" s="4"/>
      <c r="M9" s="4"/>
      <c r="N9" s="4"/>
      <c r="O9" s="4"/>
      <c r="P9" s="267"/>
      <c r="Q9" s="267"/>
      <c r="R9" s="85"/>
      <c r="S9" s="303"/>
      <c r="T9" s="303"/>
      <c r="U9" s="267"/>
      <c r="V9" s="267"/>
      <c r="W9" s="267"/>
    </row>
    <row r="10" spans="1:23" ht="33.75" customHeight="1">
      <c r="A10" s="1145" t="s">
        <v>176</v>
      </c>
      <c r="B10" s="70"/>
      <c r="C10" s="70"/>
      <c r="D10" s="70"/>
      <c r="E10" s="70"/>
      <c r="F10" s="70"/>
      <c r="G10" s="70"/>
      <c r="H10" s="70"/>
      <c r="I10" s="70"/>
      <c r="J10" s="70"/>
      <c r="K10" s="70"/>
      <c r="L10" s="70"/>
      <c r="M10" s="70"/>
      <c r="N10" s="70"/>
      <c r="O10" s="306"/>
      <c r="P10" s="306"/>
      <c r="Q10" s="1348"/>
      <c r="R10" s="1344"/>
      <c r="S10" s="303"/>
      <c r="T10" s="303"/>
      <c r="U10" s="267"/>
      <c r="V10" s="267"/>
      <c r="W10" s="267"/>
    </row>
    <row r="11" spans="1:23" ht="24.75" customHeight="1">
      <c r="A11" s="37"/>
      <c r="B11" s="4"/>
      <c r="C11" s="4"/>
      <c r="D11" s="2049" t="s">
        <v>202</v>
      </c>
      <c r="E11" s="2050"/>
      <c r="F11" s="2050"/>
      <c r="G11" s="2050"/>
      <c r="H11" s="2050"/>
      <c r="I11" s="2051"/>
      <c r="J11" s="135"/>
      <c r="K11" s="2049" t="s">
        <v>205</v>
      </c>
      <c r="L11" s="2050"/>
      <c r="M11" s="2050"/>
      <c r="N11" s="2050"/>
      <c r="O11" s="2051"/>
      <c r="P11" s="137"/>
      <c r="Q11" s="1349"/>
      <c r="R11" s="1344"/>
      <c r="S11" s="303"/>
      <c r="T11" s="303"/>
      <c r="U11" s="267"/>
      <c r="V11" s="267"/>
      <c r="W11" s="267"/>
    </row>
    <row r="12" spans="1:23" ht="96" customHeight="1">
      <c r="A12" s="37"/>
      <c r="B12" s="4"/>
      <c r="C12" s="4"/>
      <c r="D12" s="832" t="s">
        <v>124</v>
      </c>
      <c r="E12" s="832" t="s">
        <v>660</v>
      </c>
      <c r="F12" s="832" t="s">
        <v>5</v>
      </c>
      <c r="G12" s="833" t="s">
        <v>472</v>
      </c>
      <c r="H12" s="832" t="s">
        <v>1012</v>
      </c>
      <c r="I12" s="832" t="s">
        <v>319</v>
      </c>
      <c r="J12" s="139"/>
      <c r="K12" s="832" t="s">
        <v>124</v>
      </c>
      <c r="L12" s="832" t="s">
        <v>662</v>
      </c>
      <c r="M12" s="832" t="s">
        <v>5</v>
      </c>
      <c r="N12" s="832" t="s">
        <v>1012</v>
      </c>
      <c r="O12" s="832" t="s">
        <v>319</v>
      </c>
      <c r="P12" s="138" t="s">
        <v>206</v>
      </c>
      <c r="Q12" s="1350"/>
      <c r="R12" s="1344"/>
      <c r="S12" s="303"/>
      <c r="T12" s="303"/>
      <c r="U12" s="267"/>
      <c r="V12" s="267"/>
      <c r="W12" s="267"/>
    </row>
    <row r="13" spans="1:23" ht="22.5" customHeight="1">
      <c r="A13" s="140" t="s">
        <v>177</v>
      </c>
      <c r="B13" s="4"/>
      <c r="C13" s="4"/>
      <c r="D13" s="110"/>
      <c r="E13" s="110"/>
      <c r="F13" s="110"/>
      <c r="G13" s="110"/>
      <c r="H13" s="110"/>
      <c r="I13" s="141"/>
      <c r="J13" s="311"/>
      <c r="K13" s="141"/>
      <c r="L13" s="110"/>
      <c r="M13" s="110"/>
      <c r="N13" s="110"/>
      <c r="O13" s="110"/>
      <c r="P13" s="110"/>
      <c r="Q13" s="1351"/>
      <c r="R13" s="1344"/>
      <c r="S13" s="303"/>
      <c r="T13" s="303"/>
      <c r="U13" s="267"/>
      <c r="V13" s="267"/>
      <c r="W13" s="267"/>
    </row>
    <row r="14" spans="1:23" ht="22.5" customHeight="1">
      <c r="A14" s="387" t="s">
        <v>211</v>
      </c>
      <c r="B14" s="4"/>
      <c r="C14" s="4"/>
      <c r="D14" s="110"/>
      <c r="E14" s="110"/>
      <c r="F14" s="110"/>
      <c r="G14" s="110"/>
      <c r="H14" s="110"/>
      <c r="I14" s="110"/>
      <c r="J14" s="311"/>
      <c r="K14" s="141"/>
      <c r="L14" s="110"/>
      <c r="M14" s="110"/>
      <c r="N14" s="110"/>
      <c r="O14" s="110"/>
      <c r="P14" s="110"/>
      <c r="Q14" s="1351"/>
      <c r="R14" s="1344"/>
      <c r="S14" s="303"/>
      <c r="T14" s="303"/>
      <c r="U14" s="267"/>
      <c r="V14" s="267"/>
      <c r="W14" s="267"/>
    </row>
    <row r="15" spans="1:23" ht="22.5" customHeight="1">
      <c r="A15" s="313"/>
      <c r="B15" s="38" t="s">
        <v>183</v>
      </c>
      <c r="C15" s="38"/>
      <c r="D15" s="143"/>
      <c r="E15" s="143"/>
      <c r="F15" s="143"/>
      <c r="G15" s="143"/>
      <c r="H15" s="143"/>
      <c r="I15" s="144">
        <f>SUM(D15:H15)</f>
        <v>0</v>
      </c>
      <c r="J15" s="311"/>
      <c r="K15" s="145"/>
      <c r="L15" s="145"/>
      <c r="M15" s="145"/>
      <c r="N15" s="145"/>
      <c r="O15" s="144">
        <f>SUM(K15:N15)</f>
        <v>0</v>
      </c>
      <c r="P15" s="144">
        <f>I15-O15</f>
        <v>0</v>
      </c>
      <c r="Q15" s="1351"/>
      <c r="R15" s="1344"/>
      <c r="S15" s="303"/>
      <c r="T15" s="303"/>
      <c r="U15" s="267"/>
      <c r="V15" s="267"/>
      <c r="W15" s="267"/>
    </row>
    <row r="16" spans="1:23" ht="22.5" customHeight="1">
      <c r="A16" s="313"/>
      <c r="B16" s="38" t="s">
        <v>184</v>
      </c>
      <c r="C16" s="38"/>
      <c r="D16" s="143"/>
      <c r="E16" s="143"/>
      <c r="F16" s="143"/>
      <c r="G16" s="143"/>
      <c r="H16" s="143"/>
      <c r="I16" s="144">
        <f>SUM(D16:H16)</f>
        <v>0</v>
      </c>
      <c r="J16" s="311"/>
      <c r="K16" s="143"/>
      <c r="L16" s="143"/>
      <c r="M16" s="143"/>
      <c r="N16" s="143"/>
      <c r="O16" s="144">
        <f>SUM(K16:N16)</f>
        <v>0</v>
      </c>
      <c r="P16" s="144">
        <f>I16-O16</f>
        <v>0</v>
      </c>
      <c r="Q16" s="1351"/>
      <c r="R16" s="1344"/>
      <c r="S16" s="303"/>
      <c r="T16" s="303"/>
      <c r="U16" s="267"/>
      <c r="V16" s="267"/>
      <c r="W16" s="267"/>
    </row>
    <row r="17" spans="1:23" ht="22.5" customHeight="1">
      <c r="A17" s="313"/>
      <c r="B17" s="38" t="s">
        <v>185</v>
      </c>
      <c r="C17" s="38"/>
      <c r="D17" s="143"/>
      <c r="E17" s="143"/>
      <c r="F17" s="143"/>
      <c r="G17" s="143"/>
      <c r="H17" s="143"/>
      <c r="I17" s="144">
        <f>SUM(D17:H17)</f>
        <v>0</v>
      </c>
      <c r="J17" s="311"/>
      <c r="K17" s="315"/>
      <c r="L17" s="143"/>
      <c r="M17" s="143"/>
      <c r="N17" s="143"/>
      <c r="O17" s="144">
        <f>SUM(K17:N17)</f>
        <v>0</v>
      </c>
      <c r="P17" s="144">
        <f>I17-O17</f>
        <v>0</v>
      </c>
      <c r="Q17" s="1351"/>
      <c r="R17" s="1344"/>
      <c r="S17" s="303"/>
      <c r="T17" s="303"/>
      <c r="U17" s="267"/>
      <c r="V17" s="267"/>
      <c r="W17" s="267"/>
    </row>
    <row r="18" spans="1:23" ht="22.5" customHeight="1">
      <c r="A18" s="313"/>
      <c r="B18" s="13" t="s">
        <v>186</v>
      </c>
      <c r="C18" s="13"/>
      <c r="D18" s="125">
        <f>SUM(D15:D17)</f>
        <v>0</v>
      </c>
      <c r="E18" s="125">
        <f>SUM(E15:E17)</f>
        <v>0</v>
      </c>
      <c r="F18" s="125">
        <f>SUM(F15:F17)</f>
        <v>0</v>
      </c>
      <c r="G18" s="125">
        <f>SUM(G15:G17)</f>
        <v>0</v>
      </c>
      <c r="H18" s="125">
        <f>SUM(H15:H17)</f>
        <v>0</v>
      </c>
      <c r="I18" s="124">
        <f>SUM(D18:H18)</f>
        <v>0</v>
      </c>
      <c r="J18" s="311"/>
      <c r="K18" s="125">
        <f>SUM(K15:K17)</f>
        <v>0</v>
      </c>
      <c r="L18" s="125">
        <f>SUM(L15:L17)</f>
        <v>0</v>
      </c>
      <c r="M18" s="125">
        <f>SUM(M15:M17)</f>
        <v>0</v>
      </c>
      <c r="N18" s="125">
        <f>SUM(N15:N17)</f>
        <v>0</v>
      </c>
      <c r="O18" s="125">
        <f>SUM(O15:O17)</f>
        <v>0</v>
      </c>
      <c r="P18" s="124">
        <f>I18-O18</f>
        <v>0</v>
      </c>
      <c r="Q18" s="1351"/>
      <c r="R18" s="1344"/>
      <c r="S18" s="303"/>
      <c r="T18" s="303"/>
      <c r="U18" s="267"/>
      <c r="V18" s="267"/>
      <c r="W18" s="267"/>
    </row>
    <row r="19" spans="1:23" ht="22.5" customHeight="1">
      <c r="A19" s="387" t="s">
        <v>178</v>
      </c>
      <c r="B19" s="4"/>
      <c r="C19" s="4"/>
      <c r="D19" s="141"/>
      <c r="E19" s="141"/>
      <c r="F19" s="141"/>
      <c r="G19" s="141"/>
      <c r="H19" s="141"/>
      <c r="I19" s="141"/>
      <c r="J19" s="311"/>
      <c r="K19" s="141"/>
      <c r="L19" s="141"/>
      <c r="M19" s="141"/>
      <c r="N19" s="141"/>
      <c r="O19" s="141"/>
      <c r="P19" s="141"/>
      <c r="Q19" s="1351"/>
      <c r="R19" s="1344"/>
      <c r="S19" s="303"/>
      <c r="T19" s="303"/>
      <c r="U19" s="267"/>
      <c r="V19" s="267"/>
      <c r="W19" s="267"/>
    </row>
    <row r="20" spans="1:23" ht="22.5" customHeight="1">
      <c r="A20" s="313"/>
      <c r="B20" s="38" t="s">
        <v>178</v>
      </c>
      <c r="C20" s="38"/>
      <c r="D20" s="143"/>
      <c r="E20" s="143"/>
      <c r="F20" s="143"/>
      <c r="G20" s="834"/>
      <c r="H20" s="834"/>
      <c r="I20" s="144">
        <f>SUM(D20:H20)</f>
        <v>0</v>
      </c>
      <c r="J20" s="311"/>
      <c r="K20" s="143"/>
      <c r="L20" s="143"/>
      <c r="M20" s="143"/>
      <c r="N20" s="143"/>
      <c r="O20" s="144">
        <f>SUM(K20:N20)</f>
        <v>0</v>
      </c>
      <c r="P20" s="144">
        <f>I20-O20</f>
        <v>0</v>
      </c>
      <c r="Q20" s="1351"/>
      <c r="R20" s="1344"/>
      <c r="S20" s="303"/>
      <c r="T20" s="303"/>
      <c r="U20" s="267"/>
      <c r="V20" s="267"/>
      <c r="W20" s="267"/>
    </row>
    <row r="21" spans="1:23" ht="22.5" customHeight="1">
      <c r="A21" s="313"/>
      <c r="B21" s="38" t="s">
        <v>187</v>
      </c>
      <c r="C21" s="38"/>
      <c r="D21" s="143"/>
      <c r="E21" s="143"/>
      <c r="F21" s="143"/>
      <c r="G21" s="834"/>
      <c r="H21" s="834"/>
      <c r="I21" s="144">
        <f>SUM(D21:H21)</f>
        <v>0</v>
      </c>
      <c r="J21" s="311"/>
      <c r="K21" s="143"/>
      <c r="L21" s="143"/>
      <c r="M21" s="143"/>
      <c r="N21" s="143"/>
      <c r="O21" s="144">
        <f>SUM(K21:N21)</f>
        <v>0</v>
      </c>
      <c r="P21" s="144">
        <f>I21-O21</f>
        <v>0</v>
      </c>
      <c r="Q21" s="1351"/>
      <c r="R21" s="1344"/>
      <c r="S21" s="303"/>
      <c r="T21" s="303"/>
      <c r="U21" s="267"/>
      <c r="V21" s="267"/>
      <c r="W21" s="267"/>
    </row>
    <row r="22" spans="1:23" ht="22.5" customHeight="1">
      <c r="A22" s="313"/>
      <c r="B22" s="38" t="s">
        <v>188</v>
      </c>
      <c r="C22" s="38"/>
      <c r="D22" s="143"/>
      <c r="E22" s="143"/>
      <c r="F22" s="143"/>
      <c r="G22" s="834"/>
      <c r="H22" s="834"/>
      <c r="I22" s="144">
        <f>SUM(D22:H22)</f>
        <v>0</v>
      </c>
      <c r="J22" s="311"/>
      <c r="K22" s="143"/>
      <c r="L22" s="143"/>
      <c r="M22" s="143"/>
      <c r="N22" s="143"/>
      <c r="O22" s="144">
        <f>SUM(K22:N22)</f>
        <v>0</v>
      </c>
      <c r="P22" s="144">
        <f>I22-O22</f>
        <v>0</v>
      </c>
      <c r="Q22" s="1351"/>
      <c r="R22" s="1344"/>
      <c r="S22" s="303"/>
      <c r="T22" s="303"/>
      <c r="U22" s="267"/>
      <c r="V22" s="267"/>
      <c r="W22" s="267"/>
    </row>
    <row r="23" spans="1:23" ht="22.5" customHeight="1">
      <c r="A23" s="313"/>
      <c r="B23" s="43" t="s">
        <v>189</v>
      </c>
      <c r="C23" s="43"/>
      <c r="D23" s="143"/>
      <c r="E23" s="143"/>
      <c r="F23" s="146"/>
      <c r="G23" s="146"/>
      <c r="H23" s="146"/>
      <c r="I23" s="144">
        <f>SUM(D23:H23)</f>
        <v>0</v>
      </c>
      <c r="J23" s="311"/>
      <c r="K23" s="143"/>
      <c r="L23" s="143"/>
      <c r="M23" s="143"/>
      <c r="N23" s="143"/>
      <c r="O23" s="144">
        <f>SUM(K23:N23)</f>
        <v>0</v>
      </c>
      <c r="P23" s="144">
        <f>I23-O23</f>
        <v>0</v>
      </c>
      <c r="Q23" s="1351"/>
      <c r="R23" s="1344"/>
      <c r="S23" s="303"/>
      <c r="T23" s="303"/>
      <c r="U23" s="267"/>
      <c r="V23" s="267"/>
      <c r="W23" s="267"/>
    </row>
    <row r="24" spans="1:23" ht="22.5" customHeight="1">
      <c r="A24" s="313"/>
      <c r="B24" s="13" t="s">
        <v>186</v>
      </c>
      <c r="C24" s="13"/>
      <c r="D24" s="374">
        <f>SUM(D20:D23)</f>
        <v>0</v>
      </c>
      <c r="E24" s="374">
        <f>SUM(E20:E23)</f>
        <v>0</v>
      </c>
      <c r="F24" s="374">
        <f>SUM(F20:F23)</f>
        <v>0</v>
      </c>
      <c r="G24" s="374">
        <f>SUM(G20:G23)</f>
        <v>0</v>
      </c>
      <c r="H24" s="374">
        <f>SUM(H20:H23)</f>
        <v>0</v>
      </c>
      <c r="I24" s="375">
        <f>SUM(D24:H24)</f>
        <v>0</v>
      </c>
      <c r="J24" s="376"/>
      <c r="K24" s="374">
        <f>SUM(K20:K23)</f>
        <v>0</v>
      </c>
      <c r="L24" s="374">
        <f>SUM(L20:L23)</f>
        <v>0</v>
      </c>
      <c r="M24" s="374">
        <f>SUM(M20:M23)</f>
        <v>0</v>
      </c>
      <c r="N24" s="374">
        <f>SUM(N20:N23)</f>
        <v>0</v>
      </c>
      <c r="O24" s="374">
        <f>SUM(O20:O23)</f>
        <v>0</v>
      </c>
      <c r="P24" s="375">
        <f>I24-O24</f>
        <v>0</v>
      </c>
      <c r="Q24" s="1351"/>
      <c r="R24" s="1344"/>
      <c r="S24" s="303"/>
      <c r="T24" s="303"/>
      <c r="U24" s="267"/>
      <c r="V24" s="267"/>
      <c r="W24" s="267"/>
    </row>
    <row r="25" spans="1:23" ht="22.5" customHeight="1">
      <c r="A25" s="387" t="s">
        <v>179</v>
      </c>
      <c r="B25" s="4"/>
      <c r="C25" s="4"/>
      <c r="D25" s="141"/>
      <c r="E25" s="141"/>
      <c r="F25" s="141"/>
      <c r="G25" s="141"/>
      <c r="H25" s="141"/>
      <c r="I25" s="141"/>
      <c r="J25" s="311"/>
      <c r="K25" s="147"/>
      <c r="L25" s="147"/>
      <c r="M25" s="147"/>
      <c r="N25" s="147"/>
      <c r="O25" s="147"/>
      <c r="P25" s="147"/>
      <c r="Q25" s="1351"/>
      <c r="R25" s="1344"/>
      <c r="S25" s="303"/>
      <c r="T25" s="303"/>
      <c r="U25" s="267"/>
      <c r="V25" s="267"/>
      <c r="W25" s="267"/>
    </row>
    <row r="26" spans="1:23" ht="22.5" customHeight="1">
      <c r="A26" s="313"/>
      <c r="B26" s="38" t="s">
        <v>190</v>
      </c>
      <c r="C26" s="38"/>
      <c r="D26" s="143"/>
      <c r="E26" s="143"/>
      <c r="F26" s="143"/>
      <c r="G26" s="143"/>
      <c r="H26" s="143"/>
      <c r="I26" s="144">
        <f>SUM(D26:H26)</f>
        <v>0</v>
      </c>
      <c r="J26" s="311"/>
      <c r="K26" s="143"/>
      <c r="L26" s="143"/>
      <c r="M26" s="143"/>
      <c r="N26" s="143"/>
      <c r="O26" s="144">
        <f>SUM(K26:N26)</f>
        <v>0</v>
      </c>
      <c r="P26" s="144">
        <f>I26-O26</f>
        <v>0</v>
      </c>
      <c r="Q26" s="1351"/>
      <c r="R26" s="1344"/>
      <c r="S26" s="303"/>
      <c r="T26" s="303"/>
      <c r="U26" s="267"/>
      <c r="V26" s="267"/>
      <c r="W26" s="267"/>
    </row>
    <row r="27" spans="1:23" ht="22.5" customHeight="1">
      <c r="A27" s="313"/>
      <c r="B27" s="38" t="s">
        <v>191</v>
      </c>
      <c r="C27" s="38"/>
      <c r="D27" s="601"/>
      <c r="E27" s="601"/>
      <c r="F27" s="601"/>
      <c r="G27" s="601"/>
      <c r="H27" s="601"/>
      <c r="I27" s="144">
        <f>SUM(D27:H27)</f>
        <v>0</v>
      </c>
      <c r="J27" s="316"/>
      <c r="K27" s="601"/>
      <c r="L27" s="143"/>
      <c r="M27" s="143"/>
      <c r="N27" s="143"/>
      <c r="O27" s="144">
        <f>SUM(K27:N27)</f>
        <v>0</v>
      </c>
      <c r="P27" s="144">
        <f>I27-O27</f>
        <v>0</v>
      </c>
      <c r="Q27" s="1352"/>
      <c r="R27" s="1344"/>
      <c r="S27" s="303"/>
      <c r="T27" s="303"/>
      <c r="U27" s="267"/>
      <c r="V27" s="267"/>
      <c r="W27" s="267"/>
    </row>
    <row r="28" spans="1:23" ht="22.5" customHeight="1">
      <c r="A28" s="313"/>
      <c r="B28" s="38" t="s">
        <v>192</v>
      </c>
      <c r="C28" s="38"/>
      <c r="D28" s="143"/>
      <c r="E28" s="143"/>
      <c r="F28" s="143"/>
      <c r="G28" s="143"/>
      <c r="H28" s="143"/>
      <c r="I28" s="144">
        <f>SUM(D28:H28)</f>
        <v>0</v>
      </c>
      <c r="J28" s="148"/>
      <c r="K28" s="143"/>
      <c r="L28" s="143"/>
      <c r="M28" s="143"/>
      <c r="N28" s="143"/>
      <c r="O28" s="144">
        <f>SUM(K28:N28)</f>
        <v>0</v>
      </c>
      <c r="P28" s="144">
        <f>I28-O28</f>
        <v>0</v>
      </c>
      <c r="Q28" s="1312"/>
      <c r="R28" s="1344"/>
      <c r="S28" s="303"/>
      <c r="T28" s="303"/>
      <c r="U28" s="267"/>
      <c r="V28" s="267"/>
      <c r="W28" s="267"/>
    </row>
    <row r="29" spans="1:23" ht="22.5" customHeight="1">
      <c r="A29" s="313"/>
      <c r="B29" s="38" t="s">
        <v>193</v>
      </c>
      <c r="C29" s="38"/>
      <c r="D29" s="143"/>
      <c r="E29" s="143"/>
      <c r="F29" s="143"/>
      <c r="G29" s="143"/>
      <c r="H29" s="143"/>
      <c r="I29" s="144">
        <f>SUM(D29:H29)</f>
        <v>0</v>
      </c>
      <c r="J29" s="148"/>
      <c r="K29" s="143"/>
      <c r="L29" s="143"/>
      <c r="M29" s="143"/>
      <c r="N29" s="143"/>
      <c r="O29" s="144">
        <f>SUM(K29:N29)</f>
        <v>0</v>
      </c>
      <c r="P29" s="144">
        <f>I29-O29</f>
        <v>0</v>
      </c>
      <c r="Q29" s="1312"/>
      <c r="R29" s="1344"/>
      <c r="S29" s="303"/>
      <c r="T29" s="303"/>
      <c r="U29" s="267"/>
      <c r="V29" s="267"/>
      <c r="W29" s="267"/>
    </row>
    <row r="30" spans="1:23" ht="22.5" customHeight="1">
      <c r="A30" s="313"/>
      <c r="B30" s="13" t="s">
        <v>186</v>
      </c>
      <c r="C30" s="13"/>
      <c r="D30" s="280">
        <f>SUM(D26:D29)</f>
        <v>0</v>
      </c>
      <c r="E30" s="280">
        <f>SUM(E26:E29)</f>
        <v>0</v>
      </c>
      <c r="F30" s="280">
        <f>SUM(F26:F29)</f>
        <v>0</v>
      </c>
      <c r="G30" s="280">
        <f>SUM(G26:G29)</f>
        <v>0</v>
      </c>
      <c r="H30" s="280">
        <f>SUM(H26:H29)</f>
        <v>0</v>
      </c>
      <c r="I30" s="375">
        <f>SUM(D30:H30)</f>
        <v>0</v>
      </c>
      <c r="J30" s="377"/>
      <c r="K30" s="280">
        <f aca="true" t="shared" si="0" ref="K30:P30">SUM(K26:K29)</f>
        <v>0</v>
      </c>
      <c r="L30" s="280">
        <f t="shared" si="0"/>
        <v>0</v>
      </c>
      <c r="M30" s="280">
        <f t="shared" si="0"/>
        <v>0</v>
      </c>
      <c r="N30" s="280">
        <f t="shared" si="0"/>
        <v>0</v>
      </c>
      <c r="O30" s="280">
        <f t="shared" si="0"/>
        <v>0</v>
      </c>
      <c r="P30" s="280">
        <f t="shared" si="0"/>
        <v>0</v>
      </c>
      <c r="Q30" s="1312"/>
      <c r="R30" s="1344"/>
      <c r="S30" s="303"/>
      <c r="T30" s="303"/>
      <c r="U30" s="267"/>
      <c r="V30" s="267"/>
      <c r="W30" s="267"/>
    </row>
    <row r="31" spans="1:23" ht="22.5" customHeight="1">
      <c r="A31" s="387" t="s">
        <v>194</v>
      </c>
      <c r="B31" s="38"/>
      <c r="C31" s="38"/>
      <c r="D31" s="149"/>
      <c r="E31" s="149"/>
      <c r="F31" s="149"/>
      <c r="G31" s="149"/>
      <c r="H31" s="149"/>
      <c r="I31" s="150"/>
      <c r="J31" s="148"/>
      <c r="K31" s="149"/>
      <c r="L31" s="149"/>
      <c r="M31" s="149"/>
      <c r="N31" s="149"/>
      <c r="O31" s="151"/>
      <c r="P31" s="151"/>
      <c r="Q31" s="1312"/>
      <c r="R31" s="1344"/>
      <c r="S31" s="303"/>
      <c r="T31" s="303"/>
      <c r="U31" s="267"/>
      <c r="V31" s="267"/>
      <c r="W31" s="267"/>
    </row>
    <row r="32" spans="1:23" ht="22.5" customHeight="1">
      <c r="A32" s="313"/>
      <c r="B32" s="38" t="s">
        <v>194</v>
      </c>
      <c r="C32" s="38"/>
      <c r="D32" s="143"/>
      <c r="E32" s="143"/>
      <c r="F32" s="143"/>
      <c r="G32" s="143"/>
      <c r="H32" s="143"/>
      <c r="I32" s="144">
        <f>SUM(D32:H32)</f>
        <v>0</v>
      </c>
      <c r="J32" s="148"/>
      <c r="K32" s="143"/>
      <c r="L32" s="143"/>
      <c r="M32" s="143"/>
      <c r="N32" s="143"/>
      <c r="O32" s="144">
        <f>SUM(K32:N32)</f>
        <v>0</v>
      </c>
      <c r="P32" s="144">
        <f>I32-O32</f>
        <v>0</v>
      </c>
      <c r="Q32" s="1312"/>
      <c r="R32" s="1344"/>
      <c r="S32" s="303"/>
      <c r="T32" s="303"/>
      <c r="U32" s="267"/>
      <c r="V32" s="267"/>
      <c r="W32" s="267"/>
    </row>
    <row r="33" spans="1:23" ht="22.5" customHeight="1">
      <c r="A33" s="387" t="s">
        <v>128</v>
      </c>
      <c r="B33" s="4"/>
      <c r="C33" s="4"/>
      <c r="D33" s="141"/>
      <c r="E33" s="141"/>
      <c r="F33" s="141"/>
      <c r="G33" s="141"/>
      <c r="H33" s="141"/>
      <c r="I33" s="141"/>
      <c r="J33" s="148"/>
      <c r="K33" s="141"/>
      <c r="L33" s="141"/>
      <c r="M33" s="141"/>
      <c r="N33" s="141"/>
      <c r="O33" s="141"/>
      <c r="P33" s="141"/>
      <c r="Q33" s="1312"/>
      <c r="R33" s="1344"/>
      <c r="S33" s="303"/>
      <c r="T33" s="303"/>
      <c r="U33" s="267"/>
      <c r="V33" s="267"/>
      <c r="W33" s="267"/>
    </row>
    <row r="34" spans="1:23" ht="22.5" customHeight="1">
      <c r="A34" s="313"/>
      <c r="B34" s="38" t="s">
        <v>195</v>
      </c>
      <c r="C34" s="38"/>
      <c r="D34" s="143"/>
      <c r="E34" s="143"/>
      <c r="F34" s="143"/>
      <c r="G34" s="143"/>
      <c r="H34" s="143"/>
      <c r="I34" s="144">
        <f>SUM(D34:H34)</f>
        <v>0</v>
      </c>
      <c r="J34" s="148"/>
      <c r="K34" s="143"/>
      <c r="L34" s="143"/>
      <c r="M34" s="143"/>
      <c r="N34" s="143"/>
      <c r="O34" s="144">
        <f>SUM(K34:N34)</f>
        <v>0</v>
      </c>
      <c r="P34" s="144">
        <f>I34-O34</f>
        <v>0</v>
      </c>
      <c r="Q34" s="1312"/>
      <c r="R34" s="1345"/>
      <c r="S34" s="49">
        <f>CC5_T12-CC5C_T1</f>
        <v>0</v>
      </c>
      <c r="T34" s="10" t="s">
        <v>640</v>
      </c>
      <c r="U34" s="317"/>
      <c r="V34" s="267"/>
      <c r="W34" s="267"/>
    </row>
    <row r="35" spans="1:23" ht="22.5" customHeight="1">
      <c r="A35" s="313"/>
      <c r="B35" s="119" t="s">
        <v>766</v>
      </c>
      <c r="C35" s="119"/>
      <c r="D35" s="143"/>
      <c r="E35" s="143"/>
      <c r="F35" s="143"/>
      <c r="G35" s="143"/>
      <c r="H35" s="143"/>
      <c r="I35" s="144">
        <f>SUM(D35:H35)</f>
        <v>0</v>
      </c>
      <c r="J35" s="148"/>
      <c r="K35" s="143"/>
      <c r="L35" s="143"/>
      <c r="M35" s="143"/>
      <c r="N35" s="143"/>
      <c r="O35" s="144">
        <f>SUM(K35:N35)</f>
        <v>0</v>
      </c>
      <c r="P35" s="144">
        <f>I35-O35</f>
        <v>0</v>
      </c>
      <c r="Q35" s="1312"/>
      <c r="R35" s="1345"/>
      <c r="S35" s="350"/>
      <c r="T35" s="15"/>
      <c r="U35" s="317"/>
      <c r="V35" s="267"/>
      <c r="W35" s="267"/>
    </row>
    <row r="36" spans="1:23" ht="22.5" customHeight="1">
      <c r="A36" s="318"/>
      <c r="B36" s="13" t="s">
        <v>186</v>
      </c>
      <c r="C36" s="153"/>
      <c r="D36" s="125">
        <f>SUM(D34:D35)</f>
        <v>0</v>
      </c>
      <c r="E36" s="125">
        <f>SUM(E34:E35)</f>
        <v>0</v>
      </c>
      <c r="F36" s="125">
        <f>SUM(F34:F35)</f>
        <v>0</v>
      </c>
      <c r="G36" s="125">
        <f>SUM(G34:G35)</f>
        <v>0</v>
      </c>
      <c r="H36" s="125">
        <f>SUM(H34:H35)</f>
        <v>0</v>
      </c>
      <c r="I36" s="124">
        <f>SUM(D36:H36)</f>
        <v>0</v>
      </c>
      <c r="J36" s="148"/>
      <c r="K36" s="125">
        <f>SUM(K34:K35)</f>
        <v>0</v>
      </c>
      <c r="L36" s="125">
        <f>SUM(L34:L35)</f>
        <v>0</v>
      </c>
      <c r="M36" s="125">
        <f>SUM(M34:M35)</f>
        <v>0</v>
      </c>
      <c r="N36" s="125">
        <f>SUM(N34:N35)</f>
        <v>0</v>
      </c>
      <c r="O36" s="125">
        <f>SUM(O34:O35)</f>
        <v>0</v>
      </c>
      <c r="P36" s="418">
        <f>I36-O36</f>
        <v>0</v>
      </c>
      <c r="Q36" s="1353"/>
      <c r="R36" s="1344"/>
      <c r="S36" s="350"/>
      <c r="T36" s="317"/>
      <c r="U36" s="317"/>
      <c r="V36" s="267"/>
      <c r="W36" s="267"/>
    </row>
    <row r="37" spans="1:23" ht="22.5" customHeight="1">
      <c r="A37" s="57" t="s">
        <v>180</v>
      </c>
      <c r="B37" s="70"/>
      <c r="C37" s="70"/>
      <c r="D37" s="124">
        <f aca="true" t="shared" si="1" ref="D37:I37">D18+D24+D30+D32+D36</f>
        <v>0</v>
      </c>
      <c r="E37" s="124">
        <f t="shared" si="1"/>
        <v>0</v>
      </c>
      <c r="F37" s="124">
        <f t="shared" si="1"/>
        <v>0</v>
      </c>
      <c r="G37" s="124">
        <f t="shared" si="1"/>
        <v>0</v>
      </c>
      <c r="H37" s="124">
        <f t="shared" si="1"/>
        <v>0</v>
      </c>
      <c r="I37" s="419">
        <f t="shared" si="1"/>
        <v>0</v>
      </c>
      <c r="J37" s="365"/>
      <c r="K37" s="124">
        <f aca="true" t="shared" si="2" ref="K37:P37">K18+K24+K30+K32+K36</f>
        <v>0</v>
      </c>
      <c r="L37" s="124">
        <f t="shared" si="2"/>
        <v>0</v>
      </c>
      <c r="M37" s="124">
        <f t="shared" si="2"/>
        <v>0</v>
      </c>
      <c r="N37" s="124">
        <f t="shared" si="2"/>
        <v>0</v>
      </c>
      <c r="O37" s="419">
        <f t="shared" si="2"/>
        <v>0</v>
      </c>
      <c r="P37" s="419">
        <f t="shared" si="2"/>
        <v>0</v>
      </c>
      <c r="Q37" s="1353"/>
      <c r="R37" s="1345"/>
      <c r="S37" s="49">
        <f>SUM(D37:H37)-CC5_T1+SUM(K37:N37)-CC5_T2</f>
        <v>0</v>
      </c>
      <c r="T37" s="319" t="s">
        <v>207</v>
      </c>
      <c r="U37" s="319"/>
      <c r="V37" s="267"/>
      <c r="W37" s="267"/>
    </row>
    <row r="38" spans="1:23" ht="10.5" customHeight="1">
      <c r="A38" s="378"/>
      <c r="B38" s="379"/>
      <c r="C38" s="379"/>
      <c r="D38" s="378"/>
      <c r="E38" s="379"/>
      <c r="F38" s="379"/>
      <c r="G38" s="379"/>
      <c r="H38" s="379"/>
      <c r="I38" s="384"/>
      <c r="J38" s="1311"/>
      <c r="K38" s="378"/>
      <c r="L38" s="378"/>
      <c r="M38" s="379"/>
      <c r="N38" s="379"/>
      <c r="O38" s="384"/>
      <c r="P38" s="386"/>
      <c r="Q38" s="1311"/>
      <c r="R38" s="1344"/>
      <c r="S38" s="303"/>
      <c r="T38" s="267"/>
      <c r="U38" s="267"/>
      <c r="V38" s="267"/>
      <c r="W38" s="267"/>
    </row>
    <row r="39" spans="1:23" ht="45" customHeight="1">
      <c r="A39" s="2040" t="s">
        <v>376</v>
      </c>
      <c r="B39" s="2041"/>
      <c r="C39" s="2042"/>
      <c r="D39" s="156"/>
      <c r="E39" s="156"/>
      <c r="F39" s="156"/>
      <c r="G39" s="156"/>
      <c r="H39" s="156"/>
      <c r="I39" s="156"/>
      <c r="J39" s="311"/>
      <c r="K39" s="156"/>
      <c r="L39" s="156"/>
      <c r="M39" s="156"/>
      <c r="N39" s="156"/>
      <c r="O39" s="156"/>
      <c r="P39" s="156"/>
      <c r="Q39" s="1351"/>
      <c r="R39" s="1344"/>
      <c r="S39" s="303"/>
      <c r="T39" s="267"/>
      <c r="U39" s="267"/>
      <c r="V39" s="267"/>
      <c r="W39" s="267"/>
    </row>
    <row r="40" spans="1:23" ht="22.5" customHeight="1">
      <c r="A40" s="313"/>
      <c r="B40" s="38" t="s">
        <v>196</v>
      </c>
      <c r="C40" s="38"/>
      <c r="D40" s="159"/>
      <c r="E40" s="159"/>
      <c r="F40" s="159"/>
      <c r="G40" s="159"/>
      <c r="H40" s="159"/>
      <c r="I40" s="144">
        <f>SUM(D40:H40)</f>
        <v>0</v>
      </c>
      <c r="J40" s="148"/>
      <c r="K40" s="842" t="s">
        <v>150</v>
      </c>
      <c r="L40" s="842" t="s">
        <v>150</v>
      </c>
      <c r="M40" s="842" t="s">
        <v>150</v>
      </c>
      <c r="N40" s="842" t="s">
        <v>150</v>
      </c>
      <c r="O40" s="842" t="s">
        <v>150</v>
      </c>
      <c r="P40" s="144">
        <f>I40</f>
        <v>0</v>
      </c>
      <c r="Q40" s="1312"/>
      <c r="R40" s="1344"/>
      <c r="S40" s="303"/>
      <c r="T40" s="267"/>
      <c r="U40" s="267"/>
      <c r="V40" s="267"/>
      <c r="W40" s="267"/>
    </row>
    <row r="41" spans="1:23" ht="22.5" customHeight="1">
      <c r="A41" s="313"/>
      <c r="B41" s="38" t="s">
        <v>197</v>
      </c>
      <c r="C41" s="38"/>
      <c r="D41" s="159"/>
      <c r="E41" s="159"/>
      <c r="F41" s="159"/>
      <c r="G41" s="159"/>
      <c r="H41" s="159"/>
      <c r="I41" s="144">
        <f>SUM(D41:H41)</f>
        <v>0</v>
      </c>
      <c r="J41" s="148"/>
      <c r="K41" s="842" t="s">
        <v>150</v>
      </c>
      <c r="L41" s="842" t="s">
        <v>150</v>
      </c>
      <c r="M41" s="842" t="s">
        <v>150</v>
      </c>
      <c r="N41" s="842" t="s">
        <v>150</v>
      </c>
      <c r="O41" s="842" t="s">
        <v>150</v>
      </c>
      <c r="P41" s="144">
        <f>I41</f>
        <v>0</v>
      </c>
      <c r="Q41" s="1312"/>
      <c r="R41" s="1344"/>
      <c r="S41" s="303"/>
      <c r="T41" s="267"/>
      <c r="U41" s="267"/>
      <c r="V41" s="267"/>
      <c r="W41" s="267"/>
    </row>
    <row r="42" spans="1:23" ht="22.5" customHeight="1">
      <c r="A42" s="313"/>
      <c r="B42" s="38" t="s">
        <v>198</v>
      </c>
      <c r="C42" s="38"/>
      <c r="D42" s="159"/>
      <c r="E42" s="159"/>
      <c r="F42" s="159"/>
      <c r="G42" s="835"/>
      <c r="H42" s="835"/>
      <c r="I42" s="144">
        <f>SUM(D42:H42)</f>
        <v>0</v>
      </c>
      <c r="J42" s="148"/>
      <c r="K42" s="842" t="s">
        <v>150</v>
      </c>
      <c r="L42" s="842" t="s">
        <v>150</v>
      </c>
      <c r="M42" s="842" t="s">
        <v>150</v>
      </c>
      <c r="N42" s="842" t="s">
        <v>150</v>
      </c>
      <c r="O42" s="842" t="s">
        <v>150</v>
      </c>
      <c r="P42" s="144">
        <f>I42</f>
        <v>0</v>
      </c>
      <c r="Q42" s="1312"/>
      <c r="R42" s="1344"/>
      <c r="S42" s="303"/>
      <c r="T42" s="267"/>
      <c r="U42" s="267"/>
      <c r="V42" s="267"/>
      <c r="W42" s="267"/>
    </row>
    <row r="43" spans="1:23" ht="22.5" customHeight="1">
      <c r="A43" s="313"/>
      <c r="B43" s="38" t="s">
        <v>199</v>
      </c>
      <c r="C43" s="38"/>
      <c r="D43" s="383"/>
      <c r="E43" s="383"/>
      <c r="F43" s="383"/>
      <c r="G43" s="383"/>
      <c r="H43" s="383"/>
      <c r="I43" s="144">
        <f>SUM(D43:H43)</f>
        <v>0</v>
      </c>
      <c r="J43" s="381"/>
      <c r="K43" s="843" t="s">
        <v>150</v>
      </c>
      <c r="L43" s="843" t="s">
        <v>150</v>
      </c>
      <c r="M43" s="843" t="s">
        <v>150</v>
      </c>
      <c r="N43" s="843" t="s">
        <v>150</v>
      </c>
      <c r="O43" s="843" t="s">
        <v>150</v>
      </c>
      <c r="P43" s="401">
        <f>I43</f>
        <v>0</v>
      </c>
      <c r="Q43" s="1312"/>
      <c r="R43" s="1344"/>
      <c r="S43" s="303"/>
      <c r="T43" s="267"/>
      <c r="U43" s="267"/>
      <c r="V43" s="267"/>
      <c r="W43" s="267"/>
    </row>
    <row r="44" spans="1:23" ht="45" customHeight="1">
      <c r="A44" s="2043" t="s">
        <v>375</v>
      </c>
      <c r="B44" s="2044"/>
      <c r="C44" s="2045"/>
      <c r="D44" s="163">
        <f>SUM(D40:D43)</f>
        <v>0</v>
      </c>
      <c r="E44" s="163">
        <f>SUM(E40:E43)</f>
        <v>0</v>
      </c>
      <c r="F44" s="163">
        <f>SUM(F40:F43)</f>
        <v>0</v>
      </c>
      <c r="G44" s="163">
        <f>SUM(G40:G43)</f>
        <v>0</v>
      </c>
      <c r="H44" s="163">
        <f>SUM(H40:H43)</f>
        <v>0</v>
      </c>
      <c r="I44" s="417">
        <f>SUM(D44:H44)</f>
        <v>0</v>
      </c>
      <c r="J44" s="363"/>
      <c r="K44" s="841" t="s">
        <v>150</v>
      </c>
      <c r="L44" s="841" t="s">
        <v>150</v>
      </c>
      <c r="M44" s="841" t="s">
        <v>150</v>
      </c>
      <c r="N44" s="841" t="s">
        <v>150</v>
      </c>
      <c r="O44" s="1039" t="s">
        <v>150</v>
      </c>
      <c r="P44" s="419">
        <f>SUM(P40:P43)</f>
        <v>0</v>
      </c>
      <c r="Q44" s="1353"/>
      <c r="R44" s="1345"/>
      <c r="S44" s="49">
        <f>SUM(D44:H44)-CC5_T4</f>
        <v>0</v>
      </c>
      <c r="T44" s="319" t="s">
        <v>207</v>
      </c>
      <c r="U44" s="319"/>
      <c r="V44" s="267"/>
      <c r="W44" s="267"/>
    </row>
    <row r="45" spans="1:23" ht="12" customHeight="1">
      <c r="A45" s="378"/>
      <c r="B45" s="379"/>
      <c r="C45" s="379"/>
      <c r="D45" s="380"/>
      <c r="E45" s="380"/>
      <c r="F45" s="380"/>
      <c r="G45" s="380"/>
      <c r="H45" s="380"/>
      <c r="I45" s="366"/>
      <c r="J45" s="1312"/>
      <c r="K45" s="380"/>
      <c r="L45" s="380"/>
      <c r="M45" s="380"/>
      <c r="N45" s="382"/>
      <c r="O45" s="366"/>
      <c r="P45" s="367"/>
      <c r="Q45" s="1312"/>
      <c r="R45" s="1346"/>
      <c r="S45" s="321"/>
      <c r="T45" s="267"/>
      <c r="U45" s="267"/>
      <c r="V45" s="267"/>
      <c r="W45" s="267"/>
    </row>
    <row r="46" spans="1:23" ht="72" customHeight="1" thickBot="1">
      <c r="A46" s="2046" t="s">
        <v>374</v>
      </c>
      <c r="B46" s="2047"/>
      <c r="C46" s="2048"/>
      <c r="D46" s="1420">
        <f>D37+D44</f>
        <v>0</v>
      </c>
      <c r="E46" s="1420">
        <f>E37+E44</f>
        <v>0</v>
      </c>
      <c r="F46" s="1420">
        <f>F37+F44</f>
        <v>0</v>
      </c>
      <c r="G46" s="1420">
        <f>G37+G44</f>
        <v>0</v>
      </c>
      <c r="H46" s="1416">
        <f>H37+H44</f>
        <v>0</v>
      </c>
      <c r="I46" s="1416">
        <f>CC5_T1+CC5_T4</f>
        <v>0</v>
      </c>
      <c r="J46" s="1421"/>
      <c r="K46" s="1420">
        <f>K37</f>
        <v>0</v>
      </c>
      <c r="L46" s="1420">
        <f>L37</f>
        <v>0</v>
      </c>
      <c r="M46" s="1420">
        <f>M37</f>
        <v>0</v>
      </c>
      <c r="N46" s="1420">
        <f>N37</f>
        <v>0</v>
      </c>
      <c r="O46" s="1416">
        <f>CC5_T2</f>
        <v>0</v>
      </c>
      <c r="P46" s="1416">
        <f>CC5_T3+CC5_T5</f>
        <v>0</v>
      </c>
      <c r="Q46" s="1354"/>
      <c r="R46" s="1347"/>
      <c r="S46" s="648">
        <f>+CC5a_T3+CC5_T13-CC3_T4</f>
        <v>0</v>
      </c>
      <c r="T46" s="10" t="s">
        <v>893</v>
      </c>
      <c r="U46" s="324"/>
      <c r="V46" s="267"/>
      <c r="W46" s="350"/>
    </row>
    <row r="47" spans="1:23" ht="24" customHeight="1" thickBot="1" thickTop="1">
      <c r="A47" s="1250"/>
      <c r="B47" s="1250"/>
      <c r="C47" s="1250"/>
      <c r="D47" s="1251"/>
      <c r="E47" s="1251"/>
      <c r="F47" s="1251"/>
      <c r="G47" s="1251"/>
      <c r="H47" s="1251"/>
      <c r="I47" s="1251"/>
      <c r="J47" s="1251"/>
      <c r="K47" s="1251"/>
      <c r="L47" s="1251"/>
      <c r="M47" s="1251"/>
      <c r="N47" s="1251"/>
      <c r="O47" s="1251"/>
      <c r="P47" s="1251"/>
      <c r="Q47" s="1250"/>
      <c r="R47" s="267"/>
      <c r="S47" s="267"/>
      <c r="T47" s="267"/>
      <c r="U47" s="267"/>
      <c r="V47" s="267"/>
      <c r="W47" s="267"/>
    </row>
    <row r="48" spans="1:23" ht="16.5" thickBot="1" thickTop="1">
      <c r="A48" s="267"/>
      <c r="B48" s="267"/>
      <c r="C48" s="267"/>
      <c r="D48" s="267"/>
      <c r="E48" s="267"/>
      <c r="F48" s="267"/>
      <c r="G48" s="267"/>
      <c r="H48" s="267"/>
      <c r="I48" s="267"/>
      <c r="J48" s="267"/>
      <c r="K48" s="267"/>
      <c r="L48" s="267"/>
      <c r="M48" s="267"/>
      <c r="N48" s="267"/>
      <c r="O48" s="267"/>
      <c r="P48" s="267"/>
      <c r="Q48" s="267"/>
      <c r="R48" s="267"/>
      <c r="S48" s="267"/>
      <c r="T48" s="267"/>
      <c r="U48" s="267"/>
      <c r="V48" s="267"/>
      <c r="W48" s="267"/>
    </row>
    <row r="49" spans="1:23" ht="21.75" customHeight="1" thickBot="1">
      <c r="A49" s="325" t="s">
        <v>877</v>
      </c>
      <c r="B49" s="325"/>
      <c r="C49" s="325"/>
      <c r="D49" s="267"/>
      <c r="E49" s="267"/>
      <c r="F49" s="326"/>
      <c r="G49" s="326"/>
      <c r="H49" s="326"/>
      <c r="I49" s="326"/>
      <c r="J49" s="304"/>
      <c r="K49" s="327"/>
      <c r="L49" s="485"/>
      <c r="N49" s="510"/>
      <c r="O49" s="267"/>
      <c r="P49" s="267"/>
      <c r="Q49" s="267"/>
      <c r="R49" s="267"/>
      <c r="S49" s="267"/>
      <c r="T49" s="267"/>
      <c r="U49" s="267"/>
      <c r="V49" s="267"/>
      <c r="W49" s="267"/>
    </row>
    <row r="50" spans="1:23" ht="21.75" customHeight="1">
      <c r="A50" s="325"/>
      <c r="B50" s="325"/>
      <c r="C50" s="325"/>
      <c r="D50" s="267"/>
      <c r="E50" s="267"/>
      <c r="F50" s="326"/>
      <c r="G50" s="326"/>
      <c r="H50" s="326"/>
      <c r="I50" s="326"/>
      <c r="J50" s="304"/>
      <c r="K50" s="327"/>
      <c r="L50" s="327"/>
      <c r="N50" s="508"/>
      <c r="O50" s="267"/>
      <c r="P50" s="267"/>
      <c r="Q50" s="267"/>
      <c r="R50" s="267"/>
      <c r="S50" s="267"/>
      <c r="T50" s="267"/>
      <c r="U50" s="267"/>
      <c r="V50" s="267"/>
      <c r="W50" s="267"/>
    </row>
    <row r="51" spans="1:23" ht="21.75" customHeight="1">
      <c r="A51" s="1187" t="s">
        <v>1013</v>
      </c>
      <c r="B51" s="1188"/>
      <c r="C51" s="1188"/>
      <c r="D51" s="1189"/>
      <c r="E51" s="1189"/>
      <c r="F51" s="1190"/>
      <c r="G51" s="1190"/>
      <c r="H51" s="1190"/>
      <c r="I51" s="1190"/>
      <c r="J51" s="1191"/>
      <c r="K51" s="1192"/>
      <c r="L51" s="1192"/>
      <c r="M51" s="1192"/>
      <c r="N51" s="1189"/>
      <c r="O51" s="1189"/>
      <c r="P51" s="1193"/>
      <c r="Q51" s="267"/>
      <c r="R51" s="267"/>
      <c r="S51" s="267"/>
      <c r="T51" s="267"/>
      <c r="U51" s="267"/>
      <c r="V51" s="267"/>
      <c r="W51" s="267"/>
    </row>
    <row r="52" spans="1:23" ht="21.75" customHeight="1">
      <c r="A52" s="1194"/>
      <c r="B52" s="1195"/>
      <c r="C52" s="1195"/>
      <c r="D52" s="1195"/>
      <c r="E52" s="1195"/>
      <c r="F52" s="1195"/>
      <c r="G52" s="1195"/>
      <c r="H52" s="1195"/>
      <c r="I52" s="1195"/>
      <c r="J52" s="1195"/>
      <c r="K52" s="1195"/>
      <c r="L52" s="1195"/>
      <c r="M52" s="1195"/>
      <c r="N52" s="1195"/>
      <c r="O52" s="1195"/>
      <c r="P52" s="1196"/>
      <c r="Q52" s="267"/>
      <c r="R52" s="267"/>
      <c r="S52" s="267"/>
      <c r="T52" s="267"/>
      <c r="U52" s="267"/>
      <c r="V52" s="267"/>
      <c r="W52" s="267"/>
    </row>
    <row r="53" spans="1:23" ht="21.75" customHeight="1">
      <c r="A53" s="1197"/>
      <c r="B53" s="1195"/>
      <c r="C53" s="1195"/>
      <c r="D53" s="1195"/>
      <c r="E53" s="1195"/>
      <c r="F53" s="1195"/>
      <c r="G53" s="1195"/>
      <c r="H53" s="1195"/>
      <c r="I53" s="1195"/>
      <c r="J53" s="1195"/>
      <c r="K53" s="1195"/>
      <c r="L53" s="1195"/>
      <c r="M53" s="1195"/>
      <c r="N53" s="1195"/>
      <c r="O53" s="1195"/>
      <c r="P53" s="1196"/>
      <c r="Q53" s="267"/>
      <c r="R53" s="267"/>
      <c r="S53" s="267"/>
      <c r="T53" s="267"/>
      <c r="U53" s="267"/>
      <c r="V53" s="267"/>
      <c r="W53" s="267"/>
    </row>
    <row r="54" spans="1:23" ht="21.75" customHeight="1">
      <c r="A54" s="1198"/>
      <c r="B54" s="1199"/>
      <c r="C54" s="1199"/>
      <c r="D54" s="1199"/>
      <c r="E54" s="1199"/>
      <c r="F54" s="1199"/>
      <c r="G54" s="1199"/>
      <c r="H54" s="1199"/>
      <c r="I54" s="1199"/>
      <c r="J54" s="1199"/>
      <c r="K54" s="1199"/>
      <c r="L54" s="1199"/>
      <c r="M54" s="1199"/>
      <c r="N54" s="1199"/>
      <c r="O54" s="1199"/>
      <c r="P54" s="1200"/>
      <c r="Q54" s="267"/>
      <c r="R54" s="267"/>
      <c r="S54" s="267"/>
      <c r="T54" s="267"/>
      <c r="U54" s="267"/>
      <c r="V54" s="267"/>
      <c r="W54" s="267"/>
    </row>
    <row r="55" spans="1:23" ht="21.75" customHeight="1">
      <c r="A55" s="267"/>
      <c r="B55" s="267"/>
      <c r="C55" s="267"/>
      <c r="D55" s="267"/>
      <c r="E55" s="267"/>
      <c r="F55" s="304"/>
      <c r="G55" s="304"/>
      <c r="H55" s="304"/>
      <c r="I55" s="304"/>
      <c r="J55" s="304"/>
      <c r="K55" s="304"/>
      <c r="L55" s="304"/>
      <c r="M55" s="304"/>
      <c r="N55" s="304"/>
      <c r="O55" s="267"/>
      <c r="P55" s="267"/>
      <c r="Q55" s="267"/>
      <c r="R55" s="267"/>
      <c r="S55" s="267"/>
      <c r="T55" s="267"/>
      <c r="U55" s="267"/>
      <c r="V55" s="267"/>
      <c r="W55" s="267"/>
    </row>
    <row r="56" spans="1:23" ht="21.75" customHeight="1">
      <c r="A56" s="267"/>
      <c r="B56" s="267"/>
      <c r="C56" s="267"/>
      <c r="D56" s="267"/>
      <c r="E56" s="267"/>
      <c r="F56" s="304"/>
      <c r="G56" s="304"/>
      <c r="H56" s="304"/>
      <c r="I56" s="304"/>
      <c r="J56" s="304"/>
      <c r="K56" s="304"/>
      <c r="L56" s="304"/>
      <c r="M56" s="304"/>
      <c r="N56" s="304"/>
      <c r="O56" s="267"/>
      <c r="P56" s="267"/>
      <c r="Q56" s="267"/>
      <c r="R56" s="267"/>
      <c r="S56" s="267"/>
      <c r="T56" s="267"/>
      <c r="U56" s="267"/>
      <c r="V56" s="267"/>
      <c r="W56" s="267"/>
    </row>
    <row r="57" spans="1:23" ht="21.75" customHeight="1">
      <c r="A57" s="267"/>
      <c r="B57" s="267"/>
      <c r="C57" s="267"/>
      <c r="D57" s="267"/>
      <c r="E57" s="267"/>
      <c r="F57" s="304"/>
      <c r="G57" s="304"/>
      <c r="H57" s="304"/>
      <c r="I57" s="304"/>
      <c r="J57" s="304"/>
      <c r="K57" s="304"/>
      <c r="L57" s="304"/>
      <c r="M57" s="304"/>
      <c r="N57" s="304"/>
      <c r="O57" s="267"/>
      <c r="P57" s="267"/>
      <c r="Q57" s="267"/>
      <c r="R57" s="267"/>
      <c r="S57" s="267"/>
      <c r="T57" s="267"/>
      <c r="U57" s="267"/>
      <c r="V57" s="267"/>
      <c r="W57" s="267"/>
    </row>
    <row r="58" spans="1:23" ht="21.75" customHeight="1">
      <c r="A58" s="267"/>
      <c r="B58" s="267"/>
      <c r="C58" s="267"/>
      <c r="D58" s="267"/>
      <c r="E58" s="267"/>
      <c r="F58" s="304"/>
      <c r="G58" s="304"/>
      <c r="H58" s="304"/>
      <c r="I58" s="304"/>
      <c r="J58" s="304"/>
      <c r="K58" s="304"/>
      <c r="L58" s="304"/>
      <c r="M58" s="304"/>
      <c r="N58" s="304"/>
      <c r="O58" s="267"/>
      <c r="P58" s="267"/>
      <c r="Q58" s="267"/>
      <c r="R58" s="267"/>
      <c r="S58" s="267"/>
      <c r="T58" s="267"/>
      <c r="U58" s="267"/>
      <c r="V58" s="267"/>
      <c r="W58" s="267"/>
    </row>
    <row r="59" spans="1:23" ht="21.75" customHeight="1">
      <c r="A59" s="267"/>
      <c r="B59" s="267"/>
      <c r="C59" s="267"/>
      <c r="D59" s="267"/>
      <c r="E59" s="267"/>
      <c r="F59" s="304"/>
      <c r="G59" s="304"/>
      <c r="H59" s="304"/>
      <c r="I59" s="304"/>
      <c r="J59" s="304"/>
      <c r="K59" s="304"/>
      <c r="L59" s="304"/>
      <c r="M59" s="304"/>
      <c r="N59" s="304"/>
      <c r="O59" s="267"/>
      <c r="P59" s="267"/>
      <c r="Q59" s="267"/>
      <c r="R59" s="267"/>
      <c r="S59" s="267"/>
      <c r="T59" s="267"/>
      <c r="U59" s="267"/>
      <c r="V59" s="267"/>
      <c r="W59" s="267"/>
    </row>
    <row r="60" spans="1:23" ht="21.75" customHeight="1">
      <c r="A60" s="267"/>
      <c r="B60" s="267"/>
      <c r="C60" s="267"/>
      <c r="D60" s="267"/>
      <c r="E60" s="267"/>
      <c r="F60" s="304"/>
      <c r="G60" s="304"/>
      <c r="H60" s="304"/>
      <c r="I60" s="304"/>
      <c r="J60" s="304"/>
      <c r="K60" s="304"/>
      <c r="L60" s="304"/>
      <c r="M60" s="304"/>
      <c r="N60" s="304"/>
      <c r="O60" s="267"/>
      <c r="P60" s="267"/>
      <c r="Q60" s="267"/>
      <c r="R60" s="267"/>
      <c r="S60" s="267"/>
      <c r="T60" s="267"/>
      <c r="U60" s="267"/>
      <c r="V60" s="267"/>
      <c r="W60" s="267"/>
    </row>
    <row r="61" spans="1:23" ht="39.75" customHeight="1">
      <c r="A61" s="267"/>
      <c r="B61" s="267"/>
      <c r="C61" s="267"/>
      <c r="D61" s="267"/>
      <c r="E61" s="267"/>
      <c r="F61" s="304"/>
      <c r="G61" s="304"/>
      <c r="H61" s="304"/>
      <c r="I61" s="304"/>
      <c r="J61" s="304"/>
      <c r="K61" s="304"/>
      <c r="L61" s="304"/>
      <c r="M61" s="304"/>
      <c r="N61" s="304"/>
      <c r="O61" s="267"/>
      <c r="P61" s="267"/>
      <c r="Q61" s="267"/>
      <c r="R61" s="267"/>
      <c r="S61" s="267"/>
      <c r="T61" s="267"/>
      <c r="U61" s="267"/>
      <c r="V61" s="267"/>
      <c r="W61" s="267"/>
    </row>
    <row r="62" spans="1:23" ht="21.75" customHeight="1">
      <c r="A62" s="267"/>
      <c r="B62" s="267"/>
      <c r="C62" s="267"/>
      <c r="D62" s="267"/>
      <c r="E62" s="267"/>
      <c r="F62" s="304"/>
      <c r="G62" s="304"/>
      <c r="H62" s="304"/>
      <c r="I62" s="304"/>
      <c r="J62" s="304"/>
      <c r="K62" s="304"/>
      <c r="L62" s="304"/>
      <c r="M62" s="304"/>
      <c r="N62" s="304"/>
      <c r="O62" s="267"/>
      <c r="P62" s="267"/>
      <c r="Q62" s="267"/>
      <c r="R62" s="267"/>
      <c r="S62" s="267"/>
      <c r="T62" s="267"/>
      <c r="U62" s="267"/>
      <c r="V62" s="267"/>
      <c r="W62" s="267"/>
    </row>
    <row r="63" spans="1:23" ht="21.75" customHeight="1">
      <c r="A63" s="267"/>
      <c r="B63" s="267"/>
      <c r="C63" s="267"/>
      <c r="D63" s="267"/>
      <c r="E63" s="267"/>
      <c r="F63" s="304"/>
      <c r="G63" s="304"/>
      <c r="H63" s="304"/>
      <c r="I63" s="304"/>
      <c r="J63" s="304"/>
      <c r="K63" s="304"/>
      <c r="L63" s="304"/>
      <c r="M63" s="304"/>
      <c r="N63" s="304"/>
      <c r="O63" s="267"/>
      <c r="P63" s="267"/>
      <c r="Q63" s="267"/>
      <c r="R63" s="267"/>
      <c r="S63" s="267"/>
      <c r="T63" s="267"/>
      <c r="U63" s="267"/>
      <c r="V63" s="267"/>
      <c r="W63" s="267"/>
    </row>
    <row r="64" spans="1:23" ht="21.75" customHeight="1">
      <c r="A64" s="267"/>
      <c r="B64" s="267"/>
      <c r="C64" s="267"/>
      <c r="D64" s="267"/>
      <c r="E64" s="267"/>
      <c r="F64" s="304"/>
      <c r="G64" s="304"/>
      <c r="H64" s="304"/>
      <c r="I64" s="304"/>
      <c r="J64" s="304"/>
      <c r="K64" s="304"/>
      <c r="L64" s="304"/>
      <c r="M64" s="304"/>
      <c r="N64" s="304"/>
      <c r="O64" s="267"/>
      <c r="P64" s="267"/>
      <c r="Q64" s="267"/>
      <c r="R64" s="267"/>
      <c r="S64" s="267"/>
      <c r="T64" s="267"/>
      <c r="U64" s="267"/>
      <c r="V64" s="267"/>
      <c r="W64" s="267"/>
    </row>
    <row r="65" spans="1:23" ht="21.75" customHeight="1">
      <c r="A65" s="267"/>
      <c r="B65" s="267"/>
      <c r="C65" s="267"/>
      <c r="D65" s="267"/>
      <c r="E65" s="267"/>
      <c r="F65" s="304"/>
      <c r="G65" s="304"/>
      <c r="H65" s="304"/>
      <c r="I65" s="304"/>
      <c r="J65" s="304"/>
      <c r="K65" s="304"/>
      <c r="L65" s="304"/>
      <c r="M65" s="304"/>
      <c r="N65" s="304"/>
      <c r="O65" s="267"/>
      <c r="P65" s="267"/>
      <c r="Q65" s="267"/>
      <c r="R65" s="267"/>
      <c r="S65" s="267"/>
      <c r="T65" s="267"/>
      <c r="U65" s="267"/>
      <c r="V65" s="267"/>
      <c r="W65" s="267"/>
    </row>
    <row r="66" spans="1:23" ht="21.75" customHeight="1">
      <c r="A66" s="267"/>
      <c r="B66" s="267"/>
      <c r="C66" s="267"/>
      <c r="D66" s="267"/>
      <c r="E66" s="267"/>
      <c r="F66" s="304"/>
      <c r="G66" s="304"/>
      <c r="H66" s="304"/>
      <c r="I66" s="304"/>
      <c r="J66" s="304"/>
      <c r="K66" s="304"/>
      <c r="L66" s="304"/>
      <c r="M66" s="304"/>
      <c r="N66" s="304"/>
      <c r="O66" s="267"/>
      <c r="P66" s="267"/>
      <c r="Q66" s="267"/>
      <c r="R66" s="267"/>
      <c r="S66" s="267"/>
      <c r="T66" s="267"/>
      <c r="U66" s="267"/>
      <c r="V66" s="267"/>
      <c r="W66" s="267"/>
    </row>
    <row r="67" spans="1:23" ht="21.75" customHeight="1">
      <c r="A67" s="267"/>
      <c r="B67" s="267"/>
      <c r="C67" s="267"/>
      <c r="D67" s="267"/>
      <c r="E67" s="267"/>
      <c r="F67" s="304"/>
      <c r="G67" s="304"/>
      <c r="H67" s="304"/>
      <c r="I67" s="304"/>
      <c r="J67" s="304"/>
      <c r="K67" s="304"/>
      <c r="L67" s="304"/>
      <c r="M67" s="304"/>
      <c r="N67" s="304"/>
      <c r="O67" s="267"/>
      <c r="P67" s="267"/>
      <c r="Q67" s="267"/>
      <c r="R67" s="267"/>
      <c r="S67" s="267"/>
      <c r="T67" s="267"/>
      <c r="U67" s="267"/>
      <c r="V67" s="267"/>
      <c r="W67" s="267"/>
    </row>
    <row r="68" spans="1:23" ht="21.75" customHeight="1">
      <c r="A68" s="267"/>
      <c r="B68" s="267"/>
      <c r="C68" s="267"/>
      <c r="D68" s="267"/>
      <c r="E68" s="267"/>
      <c r="F68" s="304"/>
      <c r="G68" s="304"/>
      <c r="H68" s="304"/>
      <c r="I68" s="304"/>
      <c r="J68" s="304"/>
      <c r="K68" s="304"/>
      <c r="L68" s="304"/>
      <c r="M68" s="304"/>
      <c r="N68" s="304"/>
      <c r="O68" s="267"/>
      <c r="P68" s="267"/>
      <c r="Q68" s="267"/>
      <c r="R68" s="267"/>
      <c r="S68" s="267"/>
      <c r="T68" s="267"/>
      <c r="U68" s="267"/>
      <c r="V68" s="267"/>
      <c r="W68" s="267"/>
    </row>
    <row r="69" spans="1:23" ht="21.75" customHeight="1">
      <c r="A69" s="267"/>
      <c r="B69" s="267"/>
      <c r="C69" s="267"/>
      <c r="D69" s="267"/>
      <c r="E69" s="267"/>
      <c r="F69" s="304"/>
      <c r="G69" s="304"/>
      <c r="H69" s="304"/>
      <c r="I69" s="304"/>
      <c r="J69" s="304"/>
      <c r="K69" s="304"/>
      <c r="L69" s="304"/>
      <c r="M69" s="304"/>
      <c r="N69" s="304"/>
      <c r="O69" s="267"/>
      <c r="P69" s="267"/>
      <c r="Q69" s="267"/>
      <c r="R69" s="267"/>
      <c r="S69" s="267"/>
      <c r="T69" s="267"/>
      <c r="U69" s="267"/>
      <c r="V69" s="267"/>
      <c r="W69" s="267"/>
    </row>
    <row r="70" spans="1:23" ht="21.75" customHeight="1">
      <c r="A70" s="267"/>
      <c r="B70" s="267"/>
      <c r="C70" s="267"/>
      <c r="D70" s="267"/>
      <c r="E70" s="267"/>
      <c r="F70" s="304"/>
      <c r="G70" s="304"/>
      <c r="H70" s="304"/>
      <c r="I70" s="304"/>
      <c r="J70" s="304"/>
      <c r="K70" s="304"/>
      <c r="L70" s="304"/>
      <c r="M70" s="304"/>
      <c r="N70" s="304"/>
      <c r="O70" s="267"/>
      <c r="P70" s="267"/>
      <c r="Q70" s="267"/>
      <c r="R70" s="267"/>
      <c r="S70" s="267"/>
      <c r="T70" s="267"/>
      <c r="U70" s="267"/>
      <c r="V70" s="267"/>
      <c r="W70" s="267"/>
    </row>
    <row r="71" spans="1:23" ht="21.75" customHeight="1">
      <c r="A71" s="267"/>
      <c r="B71" s="267"/>
      <c r="C71" s="267"/>
      <c r="D71" s="267"/>
      <c r="E71" s="267"/>
      <c r="F71" s="304"/>
      <c r="G71" s="304"/>
      <c r="H71" s="304"/>
      <c r="I71" s="304"/>
      <c r="J71" s="304"/>
      <c r="K71" s="304"/>
      <c r="L71" s="304"/>
      <c r="M71" s="304"/>
      <c r="N71" s="304"/>
      <c r="O71" s="267"/>
      <c r="P71" s="267"/>
      <c r="Q71" s="267"/>
      <c r="R71" s="267"/>
      <c r="S71" s="267"/>
      <c r="T71" s="267"/>
      <c r="U71" s="267"/>
      <c r="V71" s="267"/>
      <c r="W71" s="267"/>
    </row>
    <row r="72" spans="1:23" ht="21.75" customHeight="1">
      <c r="A72" s="267"/>
      <c r="B72" s="267"/>
      <c r="C72" s="267"/>
      <c r="D72" s="267"/>
      <c r="E72" s="267"/>
      <c r="F72" s="304"/>
      <c r="G72" s="304"/>
      <c r="H72" s="304"/>
      <c r="I72" s="304"/>
      <c r="J72" s="304"/>
      <c r="K72" s="304"/>
      <c r="L72" s="304"/>
      <c r="M72" s="304"/>
      <c r="N72" s="304"/>
      <c r="O72" s="267"/>
      <c r="P72" s="267"/>
      <c r="Q72" s="267"/>
      <c r="R72" s="267"/>
      <c r="S72" s="267"/>
      <c r="T72" s="267"/>
      <c r="U72" s="267"/>
      <c r="V72" s="267"/>
      <c r="W72" s="267"/>
    </row>
    <row r="73" spans="1:23" ht="21.75" customHeight="1">
      <c r="A73" s="267"/>
      <c r="B73" s="267"/>
      <c r="C73" s="267"/>
      <c r="D73" s="267"/>
      <c r="E73" s="267"/>
      <c r="F73" s="304"/>
      <c r="G73" s="304"/>
      <c r="H73" s="304"/>
      <c r="I73" s="304"/>
      <c r="J73" s="304"/>
      <c r="K73" s="304"/>
      <c r="L73" s="304"/>
      <c r="M73" s="304"/>
      <c r="N73" s="304"/>
      <c r="O73" s="267"/>
      <c r="P73" s="267"/>
      <c r="Q73" s="267"/>
      <c r="R73" s="267"/>
      <c r="S73" s="267"/>
      <c r="T73" s="267"/>
      <c r="U73" s="267"/>
      <c r="V73" s="267"/>
      <c r="W73" s="267"/>
    </row>
    <row r="74" spans="1:23" ht="21.75" customHeight="1">
      <c r="A74" s="267"/>
      <c r="B74" s="267"/>
      <c r="C74" s="267"/>
      <c r="D74" s="267"/>
      <c r="E74" s="267"/>
      <c r="F74" s="304"/>
      <c r="G74" s="304"/>
      <c r="H74" s="304"/>
      <c r="I74" s="304"/>
      <c r="J74" s="304"/>
      <c r="K74" s="304"/>
      <c r="L74" s="304"/>
      <c r="M74" s="304"/>
      <c r="N74" s="304"/>
      <c r="O74" s="267"/>
      <c r="P74" s="267"/>
      <c r="Q74" s="267"/>
      <c r="R74" s="267"/>
      <c r="S74" s="267"/>
      <c r="T74" s="267"/>
      <c r="U74" s="267"/>
      <c r="V74" s="267"/>
      <c r="W74" s="267"/>
    </row>
    <row r="75" spans="1:23" ht="21.75" customHeight="1">
      <c r="A75" s="267"/>
      <c r="B75" s="267"/>
      <c r="C75" s="267"/>
      <c r="D75" s="267"/>
      <c r="E75" s="267"/>
      <c r="F75" s="304"/>
      <c r="G75" s="304"/>
      <c r="H75" s="304"/>
      <c r="I75" s="304"/>
      <c r="J75" s="304"/>
      <c r="K75" s="304"/>
      <c r="L75" s="304"/>
      <c r="M75" s="304"/>
      <c r="N75" s="304"/>
      <c r="O75" s="267"/>
      <c r="P75" s="267"/>
      <c r="Q75" s="267"/>
      <c r="R75" s="267"/>
      <c r="S75" s="267"/>
      <c r="T75" s="267"/>
      <c r="U75" s="267"/>
      <c r="V75" s="267"/>
      <c r="W75" s="267"/>
    </row>
    <row r="76" spans="1:23" ht="21.75" customHeight="1">
      <c r="A76" s="267"/>
      <c r="B76" s="267"/>
      <c r="C76" s="267"/>
      <c r="D76" s="267"/>
      <c r="E76" s="267"/>
      <c r="F76" s="304"/>
      <c r="G76" s="304"/>
      <c r="H76" s="304"/>
      <c r="I76" s="304"/>
      <c r="J76" s="304"/>
      <c r="K76" s="304"/>
      <c r="L76" s="304"/>
      <c r="M76" s="304"/>
      <c r="N76" s="304"/>
      <c r="O76" s="267"/>
      <c r="P76" s="267"/>
      <c r="Q76" s="267"/>
      <c r="R76" s="267"/>
      <c r="S76" s="267"/>
      <c r="T76" s="267"/>
      <c r="U76" s="267"/>
      <c r="V76" s="267"/>
      <c r="W76" s="267"/>
    </row>
    <row r="77" spans="1:23" ht="21.75" customHeight="1">
      <c r="A77" s="267"/>
      <c r="B77" s="267"/>
      <c r="C77" s="267"/>
      <c r="D77" s="267"/>
      <c r="E77" s="267"/>
      <c r="F77" s="304"/>
      <c r="G77" s="304"/>
      <c r="H77" s="304"/>
      <c r="I77" s="304"/>
      <c r="J77" s="304"/>
      <c r="K77" s="304"/>
      <c r="L77" s="304"/>
      <c r="M77" s="304"/>
      <c r="N77" s="304"/>
      <c r="O77" s="267"/>
      <c r="P77" s="267"/>
      <c r="Q77" s="267"/>
      <c r="R77" s="267"/>
      <c r="S77" s="267"/>
      <c r="T77" s="267"/>
      <c r="U77" s="267"/>
      <c r="V77" s="267"/>
      <c r="W77" s="267"/>
    </row>
    <row r="78" spans="1:23" ht="21.75" customHeight="1">
      <c r="A78" s="267"/>
      <c r="B78" s="267"/>
      <c r="C78" s="267"/>
      <c r="D78" s="267"/>
      <c r="E78" s="267"/>
      <c r="F78" s="304"/>
      <c r="G78" s="304"/>
      <c r="H78" s="304"/>
      <c r="I78" s="304"/>
      <c r="J78" s="304"/>
      <c r="K78" s="304"/>
      <c r="L78" s="304"/>
      <c r="M78" s="304"/>
      <c r="N78" s="304"/>
      <c r="O78" s="267"/>
      <c r="P78" s="267"/>
      <c r="Q78" s="267"/>
      <c r="R78" s="267"/>
      <c r="S78" s="267"/>
      <c r="T78" s="267"/>
      <c r="U78" s="267"/>
      <c r="V78" s="267"/>
      <c r="W78" s="267"/>
    </row>
    <row r="79" spans="1:23" ht="21.75" customHeight="1">
      <c r="A79" s="267"/>
      <c r="B79" s="267"/>
      <c r="C79" s="267"/>
      <c r="D79" s="267"/>
      <c r="E79" s="267"/>
      <c r="F79" s="304"/>
      <c r="G79" s="304"/>
      <c r="H79" s="304"/>
      <c r="I79" s="304"/>
      <c r="J79" s="304"/>
      <c r="K79" s="304"/>
      <c r="L79" s="304"/>
      <c r="M79" s="304"/>
      <c r="N79" s="304"/>
      <c r="O79" s="267"/>
      <c r="P79" s="267"/>
      <c r="Q79" s="267"/>
      <c r="R79" s="267"/>
      <c r="S79" s="267"/>
      <c r="T79" s="267"/>
      <c r="U79" s="267"/>
      <c r="V79" s="267"/>
      <c r="W79" s="267"/>
    </row>
    <row r="80" spans="1:23" ht="21.75" customHeight="1">
      <c r="A80" s="267"/>
      <c r="B80" s="267"/>
      <c r="C80" s="267"/>
      <c r="D80" s="267"/>
      <c r="E80" s="267"/>
      <c r="F80" s="304"/>
      <c r="G80" s="304"/>
      <c r="H80" s="304"/>
      <c r="I80" s="304"/>
      <c r="J80" s="304"/>
      <c r="K80" s="304"/>
      <c r="L80" s="304"/>
      <c r="M80" s="304"/>
      <c r="N80" s="304"/>
      <c r="O80" s="267"/>
      <c r="P80" s="267"/>
      <c r="Q80" s="267"/>
      <c r="R80" s="267"/>
      <c r="S80" s="267"/>
      <c r="T80" s="267"/>
      <c r="U80" s="267"/>
      <c r="V80" s="267"/>
      <c r="W80" s="267"/>
    </row>
    <row r="81" spans="1:23" ht="21.75" customHeight="1">
      <c r="A81" s="267"/>
      <c r="B81" s="267"/>
      <c r="C81" s="267"/>
      <c r="D81" s="267"/>
      <c r="E81" s="267"/>
      <c r="F81" s="304"/>
      <c r="G81" s="304"/>
      <c r="H81" s="304"/>
      <c r="I81" s="304"/>
      <c r="J81" s="304"/>
      <c r="K81" s="304"/>
      <c r="L81" s="304"/>
      <c r="M81" s="304"/>
      <c r="N81" s="304"/>
      <c r="O81" s="267"/>
      <c r="P81" s="267"/>
      <c r="Q81" s="267"/>
      <c r="R81" s="267"/>
      <c r="S81" s="267"/>
      <c r="T81" s="267"/>
      <c r="U81" s="267"/>
      <c r="V81" s="267"/>
      <c r="W81" s="267"/>
    </row>
    <row r="82" spans="1:23" ht="21.75" customHeight="1">
      <c r="A82" s="267"/>
      <c r="B82" s="267"/>
      <c r="C82" s="267"/>
      <c r="D82" s="267"/>
      <c r="E82" s="267"/>
      <c r="F82" s="304"/>
      <c r="G82" s="304"/>
      <c r="H82" s="304"/>
      <c r="I82" s="304"/>
      <c r="J82" s="304"/>
      <c r="K82" s="304"/>
      <c r="L82" s="304"/>
      <c r="M82" s="304"/>
      <c r="N82" s="304"/>
      <c r="O82" s="267"/>
      <c r="P82" s="267"/>
      <c r="Q82" s="267"/>
      <c r="R82" s="267"/>
      <c r="S82" s="267"/>
      <c r="T82" s="267"/>
      <c r="U82" s="267"/>
      <c r="V82" s="267"/>
      <c r="W82" s="267"/>
    </row>
  </sheetData>
  <sheetProtection/>
  <mergeCells count="12">
    <mergeCell ref="A8:Q8"/>
    <mergeCell ref="A39:C39"/>
    <mergeCell ref="A44:C44"/>
    <mergeCell ref="A46:C46"/>
    <mergeCell ref="D11:I11"/>
    <mergeCell ref="K11:O11"/>
    <mergeCell ref="A2:Q2"/>
    <mergeCell ref="A3:Q3"/>
    <mergeCell ref="A4:Q4"/>
    <mergeCell ref="A5:Q5"/>
    <mergeCell ref="A6:Q6"/>
    <mergeCell ref="A7:Q7"/>
  </mergeCells>
  <printOptions/>
  <pageMargins left="0.23" right="0.2" top="0.35433070866141736" bottom="0.35433070866141736" header="0.31496062992125984" footer="0.31496062992125984"/>
  <pageSetup fitToHeight="1" fitToWidth="1" horizontalDpi="600" verticalDpi="600" orientation="portrait" scale="34" r:id="rId1"/>
  <colBreaks count="1" manualBreakCount="1">
    <brk id="22" max="65535" man="1"/>
  </colBreaks>
  <ignoredErrors>
    <ignoredError sqref="D24:O24" unlockedFormula="1"/>
  </ignoredErrors>
</worksheet>
</file>

<file path=xl/worksheets/sheet24.xml><?xml version="1.0" encoding="utf-8"?>
<worksheet xmlns="http://schemas.openxmlformats.org/spreadsheetml/2006/main" xmlns:r="http://schemas.openxmlformats.org/officeDocument/2006/relationships">
  <sheetPr>
    <pageSetUpPr fitToPage="1"/>
  </sheetPr>
  <dimension ref="A1:W93"/>
  <sheetViews>
    <sheetView showGridLines="0" zoomScale="55" zoomScaleNormal="55" zoomScalePageLayoutView="0" workbookViewId="0" topLeftCell="A22">
      <selection activeCell="D54" sqref="D54"/>
    </sheetView>
  </sheetViews>
  <sheetFormatPr defaultColWidth="9.6640625" defaultRowHeight="15"/>
  <cols>
    <col min="1" max="1" width="3.6640625" style="265" customWidth="1"/>
    <col min="2" max="2" width="21.6640625" style="265" customWidth="1"/>
    <col min="3" max="3" width="27.77734375" style="265" customWidth="1"/>
    <col min="4" max="4" width="13.6640625" style="265" customWidth="1"/>
    <col min="5" max="5" width="11.10546875" style="265" customWidth="1"/>
    <col min="6" max="6" width="12.6640625" style="265" customWidth="1"/>
    <col min="7" max="7" width="17.10546875" style="265" customWidth="1"/>
    <col min="8" max="8" width="14.5546875" style="265" customWidth="1"/>
    <col min="9" max="9" width="11.4453125" style="265" customWidth="1"/>
    <col min="10" max="10" width="1.66796875" style="265" customWidth="1"/>
    <col min="11" max="11" width="12.88671875" style="265" customWidth="1"/>
    <col min="12" max="12" width="17.77734375" style="265" customWidth="1"/>
    <col min="13" max="13" width="12.4453125" style="265" customWidth="1"/>
    <col min="14" max="14" width="14.21484375" style="265" customWidth="1"/>
    <col min="15" max="15" width="10.6640625" style="265" customWidth="1"/>
    <col min="16" max="16" width="15.6640625" style="265" customWidth="1"/>
    <col min="17" max="17" width="1.66796875" style="265" customWidth="1"/>
    <col min="18" max="18" width="3.3359375" style="265" customWidth="1"/>
    <col min="19" max="19" width="13.6640625" style="265" customWidth="1"/>
    <col min="20" max="20" width="5.6640625" style="265" customWidth="1"/>
    <col min="21" max="21" width="8.88671875" style="265" customWidth="1"/>
    <col min="22" max="22" width="2.6640625" style="265" customWidth="1"/>
    <col min="23" max="16384" width="9.6640625" style="265" customWidth="1"/>
  </cols>
  <sheetData>
    <row r="1" spans="2:23" ht="18.75" customHeight="1">
      <c r="B1" s="131"/>
      <c r="C1" s="131"/>
      <c r="D1" s="8"/>
      <c r="E1" s="8"/>
      <c r="F1" s="8"/>
      <c r="G1" s="8"/>
      <c r="H1" s="8"/>
      <c r="I1" s="299"/>
      <c r="J1" s="299"/>
      <c r="K1" s="299"/>
      <c r="L1" s="8"/>
      <c r="M1" s="8"/>
      <c r="N1" s="8"/>
      <c r="O1" s="300"/>
      <c r="P1" s="299"/>
      <c r="Q1" s="299"/>
      <c r="R1" s="267"/>
      <c r="S1" s="267"/>
      <c r="T1" s="267"/>
      <c r="U1" s="267"/>
      <c r="V1" s="267"/>
      <c r="W1" s="267"/>
    </row>
    <row r="2" spans="1:23" ht="24" customHeight="1">
      <c r="A2" s="1749" t="str">
        <f>CORPORATION</f>
        <v>Entrez le nom de la société ici</v>
      </c>
      <c r="B2" s="1750"/>
      <c r="C2" s="1750"/>
      <c r="D2" s="1750"/>
      <c r="E2" s="1750"/>
      <c r="F2" s="1750"/>
      <c r="G2" s="1750"/>
      <c r="H2" s="1750"/>
      <c r="I2" s="1750"/>
      <c r="J2" s="1750"/>
      <c r="K2" s="1750"/>
      <c r="L2" s="1750"/>
      <c r="M2" s="1750"/>
      <c r="N2" s="1750"/>
      <c r="O2" s="1750"/>
      <c r="P2" s="1750"/>
      <c r="Q2" s="1750"/>
      <c r="R2" s="302"/>
      <c r="S2" s="302"/>
      <c r="T2" s="303"/>
      <c r="U2" s="267"/>
      <c r="V2" s="267"/>
      <c r="W2" s="267"/>
    </row>
    <row r="3" spans="1:23" ht="24" customHeight="1">
      <c r="A3" s="1751" t="s">
        <v>173</v>
      </c>
      <c r="B3" s="1752"/>
      <c r="C3" s="1752"/>
      <c r="D3" s="1752"/>
      <c r="E3" s="1752"/>
      <c r="F3" s="1752"/>
      <c r="G3" s="1752"/>
      <c r="H3" s="1752"/>
      <c r="I3" s="1752"/>
      <c r="J3" s="1752"/>
      <c r="K3" s="1752"/>
      <c r="L3" s="1752"/>
      <c r="M3" s="1752"/>
      <c r="N3" s="1752"/>
      <c r="O3" s="1752"/>
      <c r="P3" s="1752"/>
      <c r="Q3" s="1752"/>
      <c r="R3" s="302"/>
      <c r="S3" s="302"/>
      <c r="T3" s="303"/>
      <c r="U3" s="267"/>
      <c r="V3" s="267"/>
      <c r="W3" s="267"/>
    </row>
    <row r="4" spans="1:23" ht="24" customHeight="1">
      <c r="A4" s="2038" t="s">
        <v>174</v>
      </c>
      <c r="B4" s="1750"/>
      <c r="C4" s="1750"/>
      <c r="D4" s="1750"/>
      <c r="E4" s="1750"/>
      <c r="F4" s="1750"/>
      <c r="G4" s="1750"/>
      <c r="H4" s="1750"/>
      <c r="I4" s="1750"/>
      <c r="J4" s="1750"/>
      <c r="K4" s="1750"/>
      <c r="L4" s="1750"/>
      <c r="M4" s="1750"/>
      <c r="N4" s="1750"/>
      <c r="O4" s="1750"/>
      <c r="P4" s="1750"/>
      <c r="Q4" s="1750"/>
      <c r="R4" s="85"/>
      <c r="S4" s="85"/>
      <c r="T4" s="303"/>
      <c r="U4" s="267"/>
      <c r="V4" s="267"/>
      <c r="W4" s="267"/>
    </row>
    <row r="5" spans="1:23" ht="24" customHeight="1">
      <c r="A5" s="2038" t="s">
        <v>175</v>
      </c>
      <c r="B5" s="1752"/>
      <c r="C5" s="1752"/>
      <c r="D5" s="1752"/>
      <c r="E5" s="1752"/>
      <c r="F5" s="1752"/>
      <c r="G5" s="1752"/>
      <c r="H5" s="1752"/>
      <c r="I5" s="1752"/>
      <c r="J5" s="1752"/>
      <c r="K5" s="1752"/>
      <c r="L5" s="1752"/>
      <c r="M5" s="1752"/>
      <c r="N5" s="1752"/>
      <c r="O5" s="1752"/>
      <c r="P5" s="1752"/>
      <c r="Q5" s="1752"/>
      <c r="R5" s="85"/>
      <c r="S5" s="85"/>
      <c r="T5" s="303"/>
      <c r="U5" s="267"/>
      <c r="V5" s="267"/>
      <c r="W5" s="267"/>
    </row>
    <row r="6" spans="1:23" ht="24" customHeight="1">
      <c r="A6" s="1951" t="str">
        <f>date</f>
        <v>31 mars 2012</v>
      </c>
      <c r="B6" s="1754"/>
      <c r="C6" s="1754"/>
      <c r="D6" s="1754"/>
      <c r="E6" s="1754"/>
      <c r="F6" s="1754"/>
      <c r="G6" s="1754"/>
      <c r="H6" s="1754"/>
      <c r="I6" s="1754"/>
      <c r="J6" s="1754"/>
      <c r="K6" s="1754"/>
      <c r="L6" s="1754"/>
      <c r="M6" s="1754"/>
      <c r="N6" s="1754"/>
      <c r="O6" s="1754"/>
      <c r="P6" s="1754"/>
      <c r="Q6" s="1754"/>
      <c r="R6" s="85"/>
      <c r="S6" s="85"/>
      <c r="T6" s="303"/>
      <c r="U6" s="267"/>
      <c r="V6" s="267"/>
      <c r="W6" s="267"/>
    </row>
    <row r="7" spans="1:23" ht="24" customHeight="1">
      <c r="A7" s="2052" t="s">
        <v>444</v>
      </c>
      <c r="B7" s="2039"/>
      <c r="C7" s="2039"/>
      <c r="D7" s="2039"/>
      <c r="E7" s="2039"/>
      <c r="F7" s="2039"/>
      <c r="G7" s="2039"/>
      <c r="H7" s="2039"/>
      <c r="I7" s="2039"/>
      <c r="J7" s="2039"/>
      <c r="K7" s="2039"/>
      <c r="L7" s="2039"/>
      <c r="M7" s="2039"/>
      <c r="N7" s="2039"/>
      <c r="O7" s="2039"/>
      <c r="P7" s="2039"/>
      <c r="Q7" s="2039"/>
      <c r="R7" s="85"/>
      <c r="S7" s="85"/>
      <c r="T7" s="303"/>
      <c r="U7" s="267"/>
      <c r="V7" s="267"/>
      <c r="W7" s="267"/>
    </row>
    <row r="8" spans="1:23" ht="24" customHeight="1">
      <c r="A8" s="1970" t="s">
        <v>334</v>
      </c>
      <c r="B8" s="1750"/>
      <c r="C8" s="1750"/>
      <c r="D8" s="1750"/>
      <c r="E8" s="1750"/>
      <c r="F8" s="1750"/>
      <c r="G8" s="1750"/>
      <c r="H8" s="1750"/>
      <c r="I8" s="1750"/>
      <c r="J8" s="1750"/>
      <c r="K8" s="1750"/>
      <c r="L8" s="1750"/>
      <c r="M8" s="1750"/>
      <c r="N8" s="1750"/>
      <c r="O8" s="1750"/>
      <c r="P8" s="1750"/>
      <c r="Q8" s="1750"/>
      <c r="R8" s="85"/>
      <c r="S8" s="85"/>
      <c r="T8" s="303"/>
      <c r="U8" s="267"/>
      <c r="V8" s="267"/>
      <c r="W8" s="267"/>
    </row>
    <row r="9" spans="1:23" ht="10.5" customHeight="1">
      <c r="A9" s="4"/>
      <c r="B9" s="4"/>
      <c r="C9" s="4"/>
      <c r="D9" s="4"/>
      <c r="E9" s="4"/>
      <c r="F9" s="4"/>
      <c r="G9" s="4"/>
      <c r="H9" s="4"/>
      <c r="I9" s="4"/>
      <c r="J9" s="4"/>
      <c r="K9" s="4"/>
      <c r="L9" s="4"/>
      <c r="M9" s="4"/>
      <c r="N9" s="4"/>
      <c r="O9" s="4"/>
      <c r="P9" s="267"/>
      <c r="Q9" s="267"/>
      <c r="R9" s="85"/>
      <c r="S9" s="303"/>
      <c r="T9" s="303"/>
      <c r="U9" s="267"/>
      <c r="V9" s="267"/>
      <c r="W9" s="267"/>
    </row>
    <row r="10" spans="1:23" ht="33.75" customHeight="1">
      <c r="A10" s="305" t="s">
        <v>176</v>
      </c>
      <c r="B10" s="70"/>
      <c r="C10" s="70"/>
      <c r="D10" s="70"/>
      <c r="E10" s="70"/>
      <c r="F10" s="70"/>
      <c r="G10" s="70"/>
      <c r="H10" s="70"/>
      <c r="I10" s="70"/>
      <c r="J10" s="70"/>
      <c r="K10" s="70"/>
      <c r="L10" s="70"/>
      <c r="M10" s="70"/>
      <c r="N10" s="70"/>
      <c r="O10" s="306"/>
      <c r="P10" s="306"/>
      <c r="Q10" s="306"/>
      <c r="R10" s="307"/>
      <c r="S10" s="303"/>
      <c r="T10" s="303"/>
      <c r="U10" s="267"/>
      <c r="V10" s="267"/>
      <c r="W10" s="267"/>
    </row>
    <row r="11" spans="1:23" ht="24.75" customHeight="1">
      <c r="A11" s="37"/>
      <c r="B11" s="4"/>
      <c r="C11" s="4"/>
      <c r="D11" s="132" t="s">
        <v>202</v>
      </c>
      <c r="E11" s="133"/>
      <c r="F11" s="308"/>
      <c r="G11" s="309"/>
      <c r="H11" s="309"/>
      <c r="I11" s="134"/>
      <c r="J11" s="135"/>
      <c r="K11" s="132" t="s">
        <v>205</v>
      </c>
      <c r="L11" s="136"/>
      <c r="M11" s="133"/>
      <c r="N11" s="133"/>
      <c r="O11" s="310"/>
      <c r="P11" s="137"/>
      <c r="Q11" s="267"/>
      <c r="R11" s="307"/>
      <c r="S11" s="303"/>
      <c r="T11" s="303"/>
      <c r="U11" s="267"/>
      <c r="V11" s="267"/>
      <c r="W11" s="267"/>
    </row>
    <row r="12" spans="1:23" ht="96" customHeight="1">
      <c r="A12" s="37"/>
      <c r="B12" s="4"/>
      <c r="C12" s="4"/>
      <c r="D12" s="832" t="s">
        <v>124</v>
      </c>
      <c r="E12" s="832" t="s">
        <v>660</v>
      </c>
      <c r="F12" s="832" t="s">
        <v>5</v>
      </c>
      <c r="G12" s="833" t="s">
        <v>472</v>
      </c>
      <c r="H12" s="832" t="s">
        <v>661</v>
      </c>
      <c r="I12" s="832" t="s">
        <v>319</v>
      </c>
      <c r="J12" s="139"/>
      <c r="K12" s="832" t="s">
        <v>124</v>
      </c>
      <c r="L12" s="832" t="s">
        <v>662</v>
      </c>
      <c r="M12" s="832" t="s">
        <v>5</v>
      </c>
      <c r="N12" s="832" t="s">
        <v>661</v>
      </c>
      <c r="O12" s="832" t="s">
        <v>319</v>
      </c>
      <c r="P12" s="138" t="s">
        <v>206</v>
      </c>
      <c r="Q12" s="135"/>
      <c r="R12" s="307"/>
      <c r="S12" s="303"/>
      <c r="T12" s="303"/>
      <c r="U12" s="267"/>
      <c r="V12" s="267"/>
      <c r="W12" s="267"/>
    </row>
    <row r="13" spans="1:23" ht="22.5" customHeight="1">
      <c r="A13" s="140" t="s">
        <v>177</v>
      </c>
      <c r="B13" s="4"/>
      <c r="C13" s="4"/>
      <c r="D13" s="110"/>
      <c r="E13" s="110"/>
      <c r="F13" s="110"/>
      <c r="G13" s="110"/>
      <c r="H13" s="110"/>
      <c r="I13" s="141"/>
      <c r="J13" s="311"/>
      <c r="K13" s="141"/>
      <c r="L13" s="110"/>
      <c r="M13" s="110"/>
      <c r="N13" s="110"/>
      <c r="O13" s="110"/>
      <c r="P13" s="110"/>
      <c r="Q13" s="311"/>
      <c r="R13" s="307"/>
      <c r="S13" s="303"/>
      <c r="T13" s="303"/>
      <c r="U13" s="267"/>
      <c r="V13" s="267"/>
      <c r="W13" s="267"/>
    </row>
    <row r="14" spans="1:23" ht="22.5" customHeight="1">
      <c r="A14" s="387" t="s">
        <v>211</v>
      </c>
      <c r="B14" s="4"/>
      <c r="C14" s="4"/>
      <c r="D14" s="110"/>
      <c r="E14" s="110"/>
      <c r="F14" s="110"/>
      <c r="G14" s="110"/>
      <c r="H14" s="110"/>
      <c r="I14" s="110"/>
      <c r="J14" s="311"/>
      <c r="K14" s="141"/>
      <c r="L14" s="110"/>
      <c r="M14" s="110"/>
      <c r="N14" s="110"/>
      <c r="O14" s="110"/>
      <c r="P14" s="110"/>
      <c r="Q14" s="311"/>
      <c r="R14" s="307"/>
      <c r="S14" s="303"/>
      <c r="T14" s="303"/>
      <c r="U14" s="267"/>
      <c r="V14" s="267"/>
      <c r="W14" s="267"/>
    </row>
    <row r="15" spans="1:23" ht="22.5" customHeight="1">
      <c r="A15" s="313"/>
      <c r="B15" s="38" t="s">
        <v>183</v>
      </c>
      <c r="C15" s="38"/>
      <c r="D15" s="143"/>
      <c r="E15" s="143"/>
      <c r="F15" s="143"/>
      <c r="G15" s="143"/>
      <c r="H15" s="143"/>
      <c r="I15" s="144">
        <f>SUM(D15:H15)</f>
        <v>0</v>
      </c>
      <c r="J15" s="311"/>
      <c r="K15" s="145"/>
      <c r="L15" s="145"/>
      <c r="M15" s="145"/>
      <c r="N15" s="145"/>
      <c r="O15" s="144">
        <f>SUM(K15:N15)</f>
        <v>0</v>
      </c>
      <c r="P15" s="144">
        <f>I15-O15</f>
        <v>0</v>
      </c>
      <c r="Q15" s="311"/>
      <c r="R15" s="307"/>
      <c r="S15" s="303"/>
      <c r="T15" s="303"/>
      <c r="U15" s="267"/>
      <c r="V15" s="267"/>
      <c r="W15" s="267"/>
    </row>
    <row r="16" spans="1:23" ht="22.5" customHeight="1">
      <c r="A16" s="313"/>
      <c r="B16" s="38" t="s">
        <v>184</v>
      </c>
      <c r="C16" s="38"/>
      <c r="D16" s="143"/>
      <c r="E16" s="143"/>
      <c r="F16" s="143"/>
      <c r="G16" s="143"/>
      <c r="H16" s="143"/>
      <c r="I16" s="144">
        <f>SUM(D16:H16)</f>
        <v>0</v>
      </c>
      <c r="J16" s="311"/>
      <c r="K16" s="143"/>
      <c r="L16" s="143"/>
      <c r="M16" s="143"/>
      <c r="N16" s="143"/>
      <c r="O16" s="144">
        <f>SUM(K16:N16)</f>
        <v>0</v>
      </c>
      <c r="P16" s="144">
        <f>I16-O16</f>
        <v>0</v>
      </c>
      <c r="Q16" s="311"/>
      <c r="R16" s="307"/>
      <c r="S16" s="303"/>
      <c r="T16" s="303"/>
      <c r="U16" s="267"/>
      <c r="V16" s="267"/>
      <c r="W16" s="267"/>
    </row>
    <row r="17" spans="1:23" ht="22.5" customHeight="1">
      <c r="A17" s="313"/>
      <c r="B17" s="38" t="s">
        <v>185</v>
      </c>
      <c r="C17" s="38"/>
      <c r="D17" s="143"/>
      <c r="E17" s="143"/>
      <c r="F17" s="143"/>
      <c r="G17" s="143"/>
      <c r="H17" s="143"/>
      <c r="I17" s="144">
        <f>SUM(D17:H17)</f>
        <v>0</v>
      </c>
      <c r="J17" s="311"/>
      <c r="K17" s="315"/>
      <c r="L17" s="143"/>
      <c r="M17" s="143"/>
      <c r="N17" s="143"/>
      <c r="O17" s="144">
        <f>SUM(K17:N17)</f>
        <v>0</v>
      </c>
      <c r="P17" s="144">
        <f>I17-O17</f>
        <v>0</v>
      </c>
      <c r="Q17" s="311"/>
      <c r="R17" s="307"/>
      <c r="S17" s="303"/>
      <c r="T17" s="303"/>
      <c r="U17" s="267"/>
      <c r="V17" s="267"/>
      <c r="W17" s="267"/>
    </row>
    <row r="18" spans="1:23" ht="22.5" customHeight="1">
      <c r="A18" s="313"/>
      <c r="B18" s="13" t="s">
        <v>186</v>
      </c>
      <c r="C18" s="13"/>
      <c r="D18" s="125">
        <f>SUM(D15:D17)</f>
        <v>0</v>
      </c>
      <c r="E18" s="125">
        <f>SUM(E15:E17)</f>
        <v>0</v>
      </c>
      <c r="F18" s="125">
        <f>SUM(F15:F17)</f>
        <v>0</v>
      </c>
      <c r="G18" s="125">
        <f>SUM(G15:G17)</f>
        <v>0</v>
      </c>
      <c r="H18" s="125">
        <f>SUM(H15:H17)</f>
        <v>0</v>
      </c>
      <c r="I18" s="124">
        <f>SUM(D18:H18)</f>
        <v>0</v>
      </c>
      <c r="J18" s="311"/>
      <c r="K18" s="125">
        <f>SUM(K15:K17)</f>
        <v>0</v>
      </c>
      <c r="L18" s="125">
        <f>SUM(L15:L17)</f>
        <v>0</v>
      </c>
      <c r="M18" s="125">
        <f>SUM(M15:M17)</f>
        <v>0</v>
      </c>
      <c r="N18" s="125">
        <f>SUM(N15:N17)</f>
        <v>0</v>
      </c>
      <c r="O18" s="125">
        <f>SUM(O15:O17)</f>
        <v>0</v>
      </c>
      <c r="P18" s="124">
        <f>I18-O18</f>
        <v>0</v>
      </c>
      <c r="Q18" s="311"/>
      <c r="R18" s="307"/>
      <c r="S18" s="303"/>
      <c r="T18" s="303"/>
      <c r="U18" s="267"/>
      <c r="V18" s="267"/>
      <c r="W18" s="267"/>
    </row>
    <row r="19" spans="1:23" ht="22.5" customHeight="1">
      <c r="A19" s="387" t="s">
        <v>178</v>
      </c>
      <c r="B19" s="4"/>
      <c r="C19" s="4"/>
      <c r="D19" s="141"/>
      <c r="E19" s="141"/>
      <c r="F19" s="141"/>
      <c r="G19" s="141"/>
      <c r="H19" s="141"/>
      <c r="I19" s="141"/>
      <c r="J19" s="311"/>
      <c r="K19" s="141"/>
      <c r="L19" s="141"/>
      <c r="M19" s="141"/>
      <c r="N19" s="141"/>
      <c r="O19" s="141"/>
      <c r="P19" s="141"/>
      <c r="Q19" s="311"/>
      <c r="R19" s="307"/>
      <c r="S19" s="303"/>
      <c r="T19" s="303"/>
      <c r="U19" s="267"/>
      <c r="V19" s="267"/>
      <c r="W19" s="267"/>
    </row>
    <row r="20" spans="1:23" ht="22.5" customHeight="1">
      <c r="A20" s="313"/>
      <c r="B20" s="38" t="s">
        <v>178</v>
      </c>
      <c r="C20" s="38"/>
      <c r="D20" s="143"/>
      <c r="E20" s="143"/>
      <c r="F20" s="143"/>
      <c r="G20" s="834"/>
      <c r="H20" s="834"/>
      <c r="I20" s="144">
        <f>SUM(D20:H20)</f>
        <v>0</v>
      </c>
      <c r="J20" s="311"/>
      <c r="K20" s="143"/>
      <c r="L20" s="143"/>
      <c r="M20" s="143"/>
      <c r="N20" s="143"/>
      <c r="O20" s="144">
        <f>SUM(K20:N20)</f>
        <v>0</v>
      </c>
      <c r="P20" s="144">
        <f>I20-O20</f>
        <v>0</v>
      </c>
      <c r="Q20" s="311"/>
      <c r="R20" s="307"/>
      <c r="S20" s="303"/>
      <c r="T20" s="303"/>
      <c r="U20" s="267"/>
      <c r="V20" s="267"/>
      <c r="W20" s="267"/>
    </row>
    <row r="21" spans="1:23" ht="22.5" customHeight="1">
      <c r="A21" s="313"/>
      <c r="B21" s="38" t="s">
        <v>187</v>
      </c>
      <c r="C21" s="38"/>
      <c r="D21" s="143"/>
      <c r="E21" s="143"/>
      <c r="F21" s="143"/>
      <c r="G21" s="834"/>
      <c r="H21" s="834"/>
      <c r="I21" s="144">
        <f>SUM(D21:H21)</f>
        <v>0</v>
      </c>
      <c r="J21" s="311"/>
      <c r="K21" s="143"/>
      <c r="L21" s="143"/>
      <c r="M21" s="143"/>
      <c r="N21" s="143"/>
      <c r="O21" s="144">
        <f>SUM(K21:N21)</f>
        <v>0</v>
      </c>
      <c r="P21" s="144">
        <f>I21-O21</f>
        <v>0</v>
      </c>
      <c r="Q21" s="311"/>
      <c r="R21" s="307"/>
      <c r="S21" s="303"/>
      <c r="T21" s="303"/>
      <c r="U21" s="267"/>
      <c r="V21" s="267"/>
      <c r="W21" s="267"/>
    </row>
    <row r="22" spans="1:23" ht="22.5" customHeight="1">
      <c r="A22" s="313"/>
      <c r="B22" s="38" t="s">
        <v>188</v>
      </c>
      <c r="C22" s="38"/>
      <c r="D22" s="143"/>
      <c r="E22" s="143"/>
      <c r="F22" s="143"/>
      <c r="G22" s="834"/>
      <c r="H22" s="834"/>
      <c r="I22" s="144">
        <f>SUM(D22:H22)</f>
        <v>0</v>
      </c>
      <c r="J22" s="311"/>
      <c r="K22" s="143"/>
      <c r="L22" s="143"/>
      <c r="M22" s="143"/>
      <c r="N22" s="143"/>
      <c r="O22" s="144">
        <f>SUM(K22:N22)</f>
        <v>0</v>
      </c>
      <c r="P22" s="144">
        <f>I22-O22</f>
        <v>0</v>
      </c>
      <c r="Q22" s="311"/>
      <c r="R22" s="307"/>
      <c r="S22" s="303"/>
      <c r="T22" s="303"/>
      <c r="U22" s="267"/>
      <c r="V22" s="267"/>
      <c r="W22" s="267"/>
    </row>
    <row r="23" spans="1:23" ht="22.5" customHeight="1">
      <c r="A23" s="313"/>
      <c r="B23" s="43" t="s">
        <v>189</v>
      </c>
      <c r="C23" s="43"/>
      <c r="D23" s="143"/>
      <c r="E23" s="143"/>
      <c r="F23" s="146"/>
      <c r="G23" s="146"/>
      <c r="H23" s="146"/>
      <c r="I23" s="144">
        <f>SUM(D23:H23)</f>
        <v>0</v>
      </c>
      <c r="J23" s="311"/>
      <c r="K23" s="143"/>
      <c r="L23" s="143"/>
      <c r="M23" s="143"/>
      <c r="N23" s="143"/>
      <c r="O23" s="144">
        <f>SUM(K23:N23)</f>
        <v>0</v>
      </c>
      <c r="P23" s="144">
        <f>I23-O23</f>
        <v>0</v>
      </c>
      <c r="Q23" s="311"/>
      <c r="R23" s="307"/>
      <c r="S23" s="303"/>
      <c r="T23" s="303"/>
      <c r="U23" s="267"/>
      <c r="V23" s="267"/>
      <c r="W23" s="267"/>
    </row>
    <row r="24" spans="1:23" ht="22.5" customHeight="1">
      <c r="A24" s="313"/>
      <c r="B24" s="13" t="s">
        <v>186</v>
      </c>
      <c r="C24" s="13"/>
      <c r="D24" s="374">
        <f>SUM(D20:D23)</f>
        <v>0</v>
      </c>
      <c r="E24" s="374">
        <f>SUM(E20:E23)</f>
        <v>0</v>
      </c>
      <c r="F24" s="374">
        <f>SUM(F20:F23)</f>
        <v>0</v>
      </c>
      <c r="G24" s="374">
        <f>SUM(G20:G23)</f>
        <v>0</v>
      </c>
      <c r="H24" s="374">
        <f>SUM(H20:H23)</f>
        <v>0</v>
      </c>
      <c r="I24" s="375">
        <f>SUM(D24:H24)</f>
        <v>0</v>
      </c>
      <c r="J24" s="376"/>
      <c r="K24" s="374">
        <f>SUM(K20:K23)</f>
        <v>0</v>
      </c>
      <c r="L24" s="374">
        <f>SUM(L20:L23)</f>
        <v>0</v>
      </c>
      <c r="M24" s="374">
        <f>SUM(M20:M23)</f>
        <v>0</v>
      </c>
      <c r="N24" s="374">
        <f>SUM(N20:N23)</f>
        <v>0</v>
      </c>
      <c r="O24" s="374">
        <f>SUM(O20:O23)</f>
        <v>0</v>
      </c>
      <c r="P24" s="375">
        <f>I24-O24</f>
        <v>0</v>
      </c>
      <c r="Q24" s="311"/>
      <c r="R24" s="307"/>
      <c r="S24" s="303"/>
      <c r="T24" s="303"/>
      <c r="U24" s="267"/>
      <c r="V24" s="267"/>
      <c r="W24" s="267"/>
    </row>
    <row r="25" spans="1:23" ht="22.5" customHeight="1">
      <c r="A25" s="387" t="s">
        <v>179</v>
      </c>
      <c r="B25" s="4"/>
      <c r="C25" s="4"/>
      <c r="D25" s="141"/>
      <c r="E25" s="141"/>
      <c r="F25" s="141"/>
      <c r="G25" s="141"/>
      <c r="H25" s="141"/>
      <c r="I25" s="141"/>
      <c r="J25" s="311"/>
      <c r="K25" s="147"/>
      <c r="L25" s="147"/>
      <c r="M25" s="147"/>
      <c r="N25" s="147"/>
      <c r="O25" s="147"/>
      <c r="P25" s="147"/>
      <c r="Q25" s="311"/>
      <c r="R25" s="307"/>
      <c r="S25" s="303"/>
      <c r="T25" s="303"/>
      <c r="U25" s="267"/>
      <c r="V25" s="267"/>
      <c r="W25" s="267"/>
    </row>
    <row r="26" spans="1:23" ht="22.5" customHeight="1">
      <c r="A26" s="313"/>
      <c r="B26" s="38" t="s">
        <v>190</v>
      </c>
      <c r="C26" s="38"/>
      <c r="D26" s="143"/>
      <c r="E26" s="143"/>
      <c r="F26" s="143"/>
      <c r="G26" s="143"/>
      <c r="H26" s="143"/>
      <c r="I26" s="144">
        <f>SUM(D26:H26)</f>
        <v>0</v>
      </c>
      <c r="J26" s="311"/>
      <c r="K26" s="143"/>
      <c r="L26" s="143"/>
      <c r="M26" s="143"/>
      <c r="N26" s="143"/>
      <c r="O26" s="144">
        <f>SUM(K26:N26)</f>
        <v>0</v>
      </c>
      <c r="P26" s="144">
        <f>I26-O26</f>
        <v>0</v>
      </c>
      <c r="Q26" s="311"/>
      <c r="R26" s="307"/>
      <c r="S26" s="303"/>
      <c r="T26" s="303"/>
      <c r="U26" s="267"/>
      <c r="V26" s="267"/>
      <c r="W26" s="267"/>
    </row>
    <row r="27" spans="1:23" ht="22.5" customHeight="1">
      <c r="A27" s="313"/>
      <c r="B27" s="38" t="s">
        <v>191</v>
      </c>
      <c r="C27" s="38"/>
      <c r="D27" s="601"/>
      <c r="E27" s="601"/>
      <c r="F27" s="601"/>
      <c r="G27" s="601"/>
      <c r="H27" s="601"/>
      <c r="I27" s="144">
        <f>SUM(D27:H27)</f>
        <v>0</v>
      </c>
      <c r="J27" s="316"/>
      <c r="K27" s="601"/>
      <c r="L27" s="143"/>
      <c r="M27" s="143"/>
      <c r="N27" s="143"/>
      <c r="O27" s="144">
        <f>SUM(K27:N27)</f>
        <v>0</v>
      </c>
      <c r="P27" s="144">
        <f>I27-O27</f>
        <v>0</v>
      </c>
      <c r="Q27" s="316"/>
      <c r="R27" s="307"/>
      <c r="S27" s="303"/>
      <c r="T27" s="303"/>
      <c r="U27" s="267"/>
      <c r="V27" s="267"/>
      <c r="W27" s="267"/>
    </row>
    <row r="28" spans="1:23" ht="22.5" customHeight="1">
      <c r="A28" s="313"/>
      <c r="B28" s="38" t="s">
        <v>192</v>
      </c>
      <c r="C28" s="38"/>
      <c r="D28" s="143"/>
      <c r="E28" s="143"/>
      <c r="F28" s="143"/>
      <c r="G28" s="143"/>
      <c r="H28" s="143"/>
      <c r="I28" s="144">
        <f>SUM(D28:H28)</f>
        <v>0</v>
      </c>
      <c r="J28" s="148"/>
      <c r="K28" s="143"/>
      <c r="L28" s="143"/>
      <c r="M28" s="143"/>
      <c r="N28" s="143"/>
      <c r="O28" s="144">
        <f>SUM(K28:N28)</f>
        <v>0</v>
      </c>
      <c r="P28" s="144">
        <f>I28-O28</f>
        <v>0</v>
      </c>
      <c r="Q28" s="148"/>
      <c r="R28" s="307"/>
      <c r="S28" s="303"/>
      <c r="T28" s="303"/>
      <c r="U28" s="267"/>
      <c r="V28" s="267"/>
      <c r="W28" s="267"/>
    </row>
    <row r="29" spans="1:23" ht="22.5" customHeight="1">
      <c r="A29" s="313"/>
      <c r="B29" s="38" t="s">
        <v>193</v>
      </c>
      <c r="C29" s="38"/>
      <c r="D29" s="143"/>
      <c r="E29" s="143"/>
      <c r="F29" s="143"/>
      <c r="G29" s="143"/>
      <c r="H29" s="143"/>
      <c r="I29" s="144">
        <f>SUM(D29:H29)</f>
        <v>0</v>
      </c>
      <c r="J29" s="148"/>
      <c r="K29" s="143"/>
      <c r="L29" s="143"/>
      <c r="M29" s="143"/>
      <c r="N29" s="143"/>
      <c r="O29" s="144">
        <f>SUM(K29:N29)</f>
        <v>0</v>
      </c>
      <c r="P29" s="144">
        <f>I29-O29</f>
        <v>0</v>
      </c>
      <c r="Q29" s="148"/>
      <c r="R29" s="307"/>
      <c r="S29" s="303"/>
      <c r="T29" s="303"/>
      <c r="U29" s="267"/>
      <c r="V29" s="267"/>
      <c r="W29" s="267"/>
    </row>
    <row r="30" spans="1:23" ht="22.5" customHeight="1">
      <c r="A30" s="313"/>
      <c r="B30" s="13" t="s">
        <v>186</v>
      </c>
      <c r="C30" s="13"/>
      <c r="D30" s="280">
        <f>SUM(D26:D29)</f>
        <v>0</v>
      </c>
      <c r="E30" s="280">
        <f>SUM(E26:E29)</f>
        <v>0</v>
      </c>
      <c r="F30" s="280">
        <f>SUM(F26:F29)</f>
        <v>0</v>
      </c>
      <c r="G30" s="280">
        <f>SUM(G26:G29)</f>
        <v>0</v>
      </c>
      <c r="H30" s="280">
        <f>SUM(H26:H29)</f>
        <v>0</v>
      </c>
      <c r="I30" s="375">
        <f>SUM(D30:H30)</f>
        <v>0</v>
      </c>
      <c r="J30" s="377"/>
      <c r="K30" s="280">
        <f aca="true" t="shared" si="0" ref="K30:P30">SUM(K26:K29)</f>
        <v>0</v>
      </c>
      <c r="L30" s="280">
        <f t="shared" si="0"/>
        <v>0</v>
      </c>
      <c r="M30" s="280">
        <f t="shared" si="0"/>
        <v>0</v>
      </c>
      <c r="N30" s="280">
        <f t="shared" si="0"/>
        <v>0</v>
      </c>
      <c r="O30" s="280">
        <f t="shared" si="0"/>
        <v>0</v>
      </c>
      <c r="P30" s="280">
        <f t="shared" si="0"/>
        <v>0</v>
      </c>
      <c r="Q30" s="148"/>
      <c r="R30" s="307"/>
      <c r="S30" s="303"/>
      <c r="T30" s="303"/>
      <c r="U30" s="267"/>
      <c r="V30" s="267"/>
      <c r="W30" s="267"/>
    </row>
    <row r="31" spans="1:23" ht="22.5" customHeight="1">
      <c r="A31" s="387" t="s">
        <v>194</v>
      </c>
      <c r="B31" s="38"/>
      <c r="C31" s="38"/>
      <c r="D31" s="149"/>
      <c r="E31" s="149"/>
      <c r="F31" s="149"/>
      <c r="G31" s="149"/>
      <c r="H31" s="149"/>
      <c r="I31" s="150"/>
      <c r="J31" s="148"/>
      <c r="K31" s="149"/>
      <c r="L31" s="149"/>
      <c r="M31" s="149"/>
      <c r="N31" s="149"/>
      <c r="O31" s="151"/>
      <c r="P31" s="151"/>
      <c r="Q31" s="148"/>
      <c r="R31" s="307"/>
      <c r="S31" s="303"/>
      <c r="T31" s="303"/>
      <c r="U31" s="267"/>
      <c r="V31" s="267"/>
      <c r="W31" s="267"/>
    </row>
    <row r="32" spans="1:23" ht="22.5" customHeight="1">
      <c r="A32" s="313"/>
      <c r="B32" s="38" t="s">
        <v>194</v>
      </c>
      <c r="C32" s="38"/>
      <c r="D32" s="143"/>
      <c r="E32" s="143"/>
      <c r="F32" s="143"/>
      <c r="G32" s="143"/>
      <c r="H32" s="143"/>
      <c r="I32" s="144">
        <f>SUM(D32:H32)</f>
        <v>0</v>
      </c>
      <c r="J32" s="148"/>
      <c r="K32" s="143"/>
      <c r="L32" s="143"/>
      <c r="M32" s="143"/>
      <c r="N32" s="143"/>
      <c r="O32" s="144">
        <f>SUM(K32:N32)</f>
        <v>0</v>
      </c>
      <c r="P32" s="144">
        <f>I32-O32</f>
        <v>0</v>
      </c>
      <c r="Q32" s="148"/>
      <c r="R32" s="307"/>
      <c r="S32" s="303"/>
      <c r="T32" s="303"/>
      <c r="U32" s="267"/>
      <c r="V32" s="267"/>
      <c r="W32" s="267"/>
    </row>
    <row r="33" spans="1:23" ht="22.5" customHeight="1">
      <c r="A33" s="387" t="s">
        <v>128</v>
      </c>
      <c r="B33" s="4"/>
      <c r="C33" s="4"/>
      <c r="D33" s="141"/>
      <c r="E33" s="141"/>
      <c r="F33" s="141"/>
      <c r="G33" s="141"/>
      <c r="H33" s="141"/>
      <c r="I33" s="141"/>
      <c r="J33" s="148"/>
      <c r="K33" s="141"/>
      <c r="L33" s="141"/>
      <c r="M33" s="141"/>
      <c r="N33" s="141"/>
      <c r="O33" s="141"/>
      <c r="P33" s="141"/>
      <c r="Q33" s="148"/>
      <c r="R33" s="307"/>
      <c r="S33" s="303"/>
      <c r="T33" s="303"/>
      <c r="U33" s="267"/>
      <c r="V33" s="267"/>
      <c r="W33" s="267"/>
    </row>
    <row r="34" spans="1:23" ht="22.5" customHeight="1">
      <c r="A34" s="313"/>
      <c r="B34" s="38" t="s">
        <v>195</v>
      </c>
      <c r="C34" s="38"/>
      <c r="D34" s="143"/>
      <c r="E34" s="143"/>
      <c r="F34" s="143"/>
      <c r="G34" s="143"/>
      <c r="H34" s="143"/>
      <c r="I34" s="144">
        <f>SUM(D34:H34)</f>
        <v>0</v>
      </c>
      <c r="J34" s="148"/>
      <c r="K34" s="143"/>
      <c r="L34" s="143"/>
      <c r="M34" s="143"/>
      <c r="N34" s="143"/>
      <c r="O34" s="144">
        <f>SUM(K34:N34)</f>
        <v>0</v>
      </c>
      <c r="P34" s="144">
        <f>I34-O34</f>
        <v>0</v>
      </c>
      <c r="Q34" s="148"/>
      <c r="R34" s="152"/>
      <c r="S34" s="49">
        <f>CC5_T12-CC5C_T1</f>
        <v>0</v>
      </c>
      <c r="T34" s="10" t="s">
        <v>640</v>
      </c>
      <c r="U34" s="317"/>
      <c r="V34" s="267"/>
      <c r="W34" s="267"/>
    </row>
    <row r="35" spans="1:23" ht="22.5" customHeight="1">
      <c r="A35" s="313"/>
      <c r="B35" s="119" t="s">
        <v>766</v>
      </c>
      <c r="C35" s="119"/>
      <c r="D35" s="143"/>
      <c r="E35" s="143"/>
      <c r="F35" s="143"/>
      <c r="G35" s="143"/>
      <c r="H35" s="143"/>
      <c r="I35" s="144">
        <f>SUM(D35:H35)</f>
        <v>0</v>
      </c>
      <c r="J35" s="148"/>
      <c r="K35" s="143"/>
      <c r="L35" s="143"/>
      <c r="M35" s="143"/>
      <c r="N35" s="143"/>
      <c r="O35" s="144">
        <f>SUM(K35:N35)</f>
        <v>0</v>
      </c>
      <c r="P35" s="144">
        <f>I35-O35</f>
        <v>0</v>
      </c>
      <c r="Q35" s="148"/>
      <c r="R35" s="152"/>
      <c r="S35" s="350"/>
      <c r="T35" s="15"/>
      <c r="U35" s="317"/>
      <c r="V35" s="267"/>
      <c r="W35" s="267"/>
    </row>
    <row r="36" spans="1:23" ht="22.5" customHeight="1">
      <c r="A36" s="318"/>
      <c r="B36" s="13" t="s">
        <v>186</v>
      </c>
      <c r="C36" s="153"/>
      <c r="D36" s="125">
        <f>SUM(D34:D35)</f>
        <v>0</v>
      </c>
      <c r="E36" s="125">
        <f>SUM(E34:E35)</f>
        <v>0</v>
      </c>
      <c r="F36" s="125">
        <f>SUM(F34:F35)</f>
        <v>0</v>
      </c>
      <c r="G36" s="125">
        <f>SUM(G34:G35)</f>
        <v>0</v>
      </c>
      <c r="H36" s="125">
        <f>SUM(H34:H35)</f>
        <v>0</v>
      </c>
      <c r="I36" s="124">
        <f>SUM(D36:H36)</f>
        <v>0</v>
      </c>
      <c r="J36" s="148"/>
      <c r="K36" s="125">
        <f>SUM(K34:K35)</f>
        <v>0</v>
      </c>
      <c r="L36" s="125">
        <f>SUM(L34:L35)</f>
        <v>0</v>
      </c>
      <c r="M36" s="125">
        <f>SUM(M34:M35)</f>
        <v>0</v>
      </c>
      <c r="N36" s="125">
        <f>SUM(N34:N35)</f>
        <v>0</v>
      </c>
      <c r="O36" s="125">
        <f>SUM(O34:O35)</f>
        <v>0</v>
      </c>
      <c r="P36" s="418">
        <f>I36-O36</f>
        <v>0</v>
      </c>
      <c r="Q36" s="364"/>
      <c r="R36" s="307"/>
      <c r="S36" s="350"/>
      <c r="T36" s="317"/>
      <c r="U36" s="317"/>
      <c r="V36" s="267"/>
      <c r="W36" s="267"/>
    </row>
    <row r="37" spans="1:23" ht="22.5" customHeight="1">
      <c r="A37" s="57" t="s">
        <v>180</v>
      </c>
      <c r="B37" s="70"/>
      <c r="C37" s="70"/>
      <c r="D37" s="124">
        <f aca="true" t="shared" si="1" ref="D37:I37">D18+D24+D30+D32+D36</f>
        <v>0</v>
      </c>
      <c r="E37" s="124">
        <f t="shared" si="1"/>
        <v>0</v>
      </c>
      <c r="F37" s="124">
        <f t="shared" si="1"/>
        <v>0</v>
      </c>
      <c r="G37" s="124">
        <f t="shared" si="1"/>
        <v>0</v>
      </c>
      <c r="H37" s="124">
        <f t="shared" si="1"/>
        <v>0</v>
      </c>
      <c r="I37" s="419">
        <f t="shared" si="1"/>
        <v>0</v>
      </c>
      <c r="J37" s="365"/>
      <c r="K37" s="124">
        <f aca="true" t="shared" si="2" ref="K37:P37">K18+K24+K30+K32+K36</f>
        <v>0</v>
      </c>
      <c r="L37" s="124">
        <f t="shared" si="2"/>
        <v>0</v>
      </c>
      <c r="M37" s="124">
        <f t="shared" si="2"/>
        <v>0</v>
      </c>
      <c r="N37" s="124">
        <f t="shared" si="2"/>
        <v>0</v>
      </c>
      <c r="O37" s="419">
        <f t="shared" si="2"/>
        <v>0</v>
      </c>
      <c r="P37" s="419">
        <f t="shared" si="2"/>
        <v>0</v>
      </c>
      <c r="Q37" s="364"/>
      <c r="R37" s="152"/>
      <c r="S37" s="49">
        <f>SUM(D37:H37)-CC5_T1+SUM(K37:N37)-CC5_T2</f>
        <v>0</v>
      </c>
      <c r="T37" s="319" t="s">
        <v>207</v>
      </c>
      <c r="U37" s="319"/>
      <c r="V37" s="267"/>
      <c r="W37" s="267"/>
    </row>
    <row r="38" spans="1:23" ht="10.5" customHeight="1">
      <c r="A38" s="378"/>
      <c r="B38" s="379"/>
      <c r="C38" s="379"/>
      <c r="D38" s="378"/>
      <c r="E38" s="379"/>
      <c r="F38" s="379"/>
      <c r="G38" s="379"/>
      <c r="H38" s="379"/>
      <c r="I38" s="384"/>
      <c r="J38" s="385"/>
      <c r="K38" s="378"/>
      <c r="L38" s="378"/>
      <c r="M38" s="379"/>
      <c r="N38" s="379"/>
      <c r="O38" s="384"/>
      <c r="P38" s="386"/>
      <c r="Q38" s="156"/>
      <c r="R38" s="307"/>
      <c r="S38" s="303"/>
      <c r="T38" s="267"/>
      <c r="U38" s="267"/>
      <c r="V38" s="267"/>
      <c r="W38" s="267"/>
    </row>
    <row r="39" spans="1:23" ht="45" customHeight="1">
      <c r="A39" s="2040" t="s">
        <v>376</v>
      </c>
      <c r="B39" s="2041"/>
      <c r="C39" s="2042"/>
      <c r="D39" s="156"/>
      <c r="E39" s="156"/>
      <c r="F39" s="156"/>
      <c r="G39" s="156"/>
      <c r="H39" s="156"/>
      <c r="I39" s="156"/>
      <c r="J39" s="311"/>
      <c r="K39" s="156"/>
      <c r="L39" s="156"/>
      <c r="M39" s="156"/>
      <c r="N39" s="156"/>
      <c r="O39" s="156"/>
      <c r="P39" s="156"/>
      <c r="Q39" s="311"/>
      <c r="R39" s="307"/>
      <c r="S39" s="303"/>
      <c r="T39" s="267"/>
      <c r="U39" s="267"/>
      <c r="V39" s="267"/>
      <c r="W39" s="267"/>
    </row>
    <row r="40" spans="1:23" ht="22.5" customHeight="1">
      <c r="A40" s="313"/>
      <c r="B40" s="38" t="s">
        <v>196</v>
      </c>
      <c r="C40" s="38"/>
      <c r="D40" s="159"/>
      <c r="E40" s="159"/>
      <c r="F40" s="159"/>
      <c r="G40" s="159"/>
      <c r="H40" s="159"/>
      <c r="I40" s="144">
        <f>SUM(D40:H40)</f>
        <v>0</v>
      </c>
      <c r="J40" s="148"/>
      <c r="K40" s="842" t="s">
        <v>150</v>
      </c>
      <c r="L40" s="842" t="s">
        <v>150</v>
      </c>
      <c r="M40" s="842" t="s">
        <v>150</v>
      </c>
      <c r="N40" s="842" t="s">
        <v>150</v>
      </c>
      <c r="O40" s="842" t="s">
        <v>150</v>
      </c>
      <c r="P40" s="144">
        <f>I40</f>
        <v>0</v>
      </c>
      <c r="Q40" s="148"/>
      <c r="R40" s="307"/>
      <c r="S40" s="303"/>
      <c r="T40" s="267"/>
      <c r="U40" s="267"/>
      <c r="V40" s="267"/>
      <c r="W40" s="267"/>
    </row>
    <row r="41" spans="1:23" ht="22.5" customHeight="1">
      <c r="A41" s="313"/>
      <c r="B41" s="38" t="s">
        <v>197</v>
      </c>
      <c r="C41" s="38"/>
      <c r="D41" s="159"/>
      <c r="E41" s="159"/>
      <c r="F41" s="159"/>
      <c r="G41" s="159"/>
      <c r="H41" s="159"/>
      <c r="I41" s="144">
        <f>SUM(D41:H41)</f>
        <v>0</v>
      </c>
      <c r="J41" s="148"/>
      <c r="K41" s="842" t="s">
        <v>150</v>
      </c>
      <c r="L41" s="842" t="s">
        <v>150</v>
      </c>
      <c r="M41" s="842" t="s">
        <v>150</v>
      </c>
      <c r="N41" s="842" t="s">
        <v>150</v>
      </c>
      <c r="O41" s="842" t="s">
        <v>150</v>
      </c>
      <c r="P41" s="144">
        <f>I41</f>
        <v>0</v>
      </c>
      <c r="Q41" s="148"/>
      <c r="R41" s="307"/>
      <c r="S41" s="303"/>
      <c r="T41" s="267"/>
      <c r="U41" s="267"/>
      <c r="V41" s="267"/>
      <c r="W41" s="267"/>
    </row>
    <row r="42" spans="1:23" ht="22.5" customHeight="1">
      <c r="A42" s="313"/>
      <c r="B42" s="38" t="s">
        <v>198</v>
      </c>
      <c r="C42" s="38"/>
      <c r="D42" s="159"/>
      <c r="E42" s="159"/>
      <c r="F42" s="159"/>
      <c r="G42" s="835"/>
      <c r="H42" s="835"/>
      <c r="I42" s="144">
        <f>SUM(D42:H42)</f>
        <v>0</v>
      </c>
      <c r="J42" s="148"/>
      <c r="K42" s="842" t="s">
        <v>150</v>
      </c>
      <c r="L42" s="842" t="s">
        <v>150</v>
      </c>
      <c r="M42" s="842" t="s">
        <v>150</v>
      </c>
      <c r="N42" s="842" t="s">
        <v>150</v>
      </c>
      <c r="O42" s="842" t="s">
        <v>150</v>
      </c>
      <c r="P42" s="144">
        <f>I42</f>
        <v>0</v>
      </c>
      <c r="Q42" s="148"/>
      <c r="R42" s="307"/>
      <c r="S42" s="303"/>
      <c r="T42" s="267"/>
      <c r="U42" s="267"/>
      <c r="V42" s="267"/>
      <c r="W42" s="267"/>
    </row>
    <row r="43" spans="1:23" ht="22.5" customHeight="1">
      <c r="A43" s="313"/>
      <c r="B43" s="38" t="s">
        <v>199</v>
      </c>
      <c r="C43" s="38"/>
      <c r="D43" s="383"/>
      <c r="E43" s="383"/>
      <c r="F43" s="383"/>
      <c r="G43" s="383"/>
      <c r="H43" s="383"/>
      <c r="I43" s="144">
        <f>SUM(D43:H43)</f>
        <v>0</v>
      </c>
      <c r="J43" s="381"/>
      <c r="K43" s="843" t="s">
        <v>150</v>
      </c>
      <c r="L43" s="843" t="s">
        <v>150</v>
      </c>
      <c r="M43" s="843" t="s">
        <v>150</v>
      </c>
      <c r="N43" s="843" t="s">
        <v>150</v>
      </c>
      <c r="O43" s="843" t="s">
        <v>150</v>
      </c>
      <c r="P43" s="401">
        <f>I43</f>
        <v>0</v>
      </c>
      <c r="Q43" s="148"/>
      <c r="R43" s="307"/>
      <c r="S43" s="303"/>
      <c r="T43" s="267"/>
      <c r="U43" s="267"/>
      <c r="V43" s="267"/>
      <c r="W43" s="267"/>
    </row>
    <row r="44" spans="1:23" ht="45" customHeight="1">
      <c r="A44" s="2043" t="s">
        <v>375</v>
      </c>
      <c r="B44" s="2044"/>
      <c r="C44" s="2045"/>
      <c r="D44" s="163">
        <f>SUM(D40:D43)</f>
        <v>0</v>
      </c>
      <c r="E44" s="163">
        <f>SUM(E40:E43)</f>
        <v>0</v>
      </c>
      <c r="F44" s="163">
        <f>SUM(F40:F43)</f>
        <v>0</v>
      </c>
      <c r="G44" s="163">
        <f>SUM(G40:G43)</f>
        <v>0</v>
      </c>
      <c r="H44" s="163">
        <f>SUM(H40:H43)</f>
        <v>0</v>
      </c>
      <c r="I44" s="417">
        <f>SUM(D44:H44)</f>
        <v>0</v>
      </c>
      <c r="J44" s="363"/>
      <c r="K44" s="841" t="s">
        <v>150</v>
      </c>
      <c r="L44" s="841" t="s">
        <v>150</v>
      </c>
      <c r="M44" s="841" t="s">
        <v>150</v>
      </c>
      <c r="N44" s="841" t="s">
        <v>150</v>
      </c>
      <c r="O44" s="841" t="s">
        <v>150</v>
      </c>
      <c r="P44" s="419">
        <f>SUM(P40:P43)</f>
        <v>0</v>
      </c>
      <c r="Q44" s="364"/>
      <c r="R44" s="152"/>
      <c r="S44" s="49">
        <f>SUM(D44:H44)-CC5_T4</f>
        <v>0</v>
      </c>
      <c r="T44" s="319" t="s">
        <v>207</v>
      </c>
      <c r="U44" s="319"/>
      <c r="V44" s="267"/>
      <c r="W44" s="267"/>
    </row>
    <row r="45" spans="1:23" ht="9.75" customHeight="1">
      <c r="A45" s="156"/>
      <c r="B45" s="365"/>
      <c r="C45" s="365"/>
      <c r="D45" s="110"/>
      <c r="E45" s="155"/>
      <c r="F45" s="155"/>
      <c r="G45" s="155"/>
      <c r="H45" s="155"/>
      <c r="I45" s="156"/>
      <c r="J45" s="156"/>
      <c r="K45" s="110"/>
      <c r="L45" s="110"/>
      <c r="M45" s="155"/>
      <c r="N45" s="155"/>
      <c r="O45" s="155"/>
      <c r="P45" s="311"/>
      <c r="Q45" s="311"/>
      <c r="R45" s="320"/>
      <c r="S45" s="321"/>
      <c r="T45" s="267"/>
      <c r="U45" s="267"/>
      <c r="V45" s="267"/>
      <c r="W45" s="267"/>
    </row>
    <row r="46" spans="1:23" ht="22.5" customHeight="1">
      <c r="A46" s="157" t="s">
        <v>181</v>
      </c>
      <c r="B46" s="70"/>
      <c r="C46" s="70"/>
      <c r="D46" s="110"/>
      <c r="E46" s="110"/>
      <c r="F46" s="110"/>
      <c r="G46" s="110"/>
      <c r="H46" s="110"/>
      <c r="I46" s="110"/>
      <c r="J46" s="311"/>
      <c r="K46" s="110"/>
      <c r="L46" s="110"/>
      <c r="M46" s="110"/>
      <c r="N46" s="110"/>
      <c r="O46" s="110"/>
      <c r="P46" s="110"/>
      <c r="Q46" s="311"/>
      <c r="R46" s="320"/>
      <c r="S46" s="321"/>
      <c r="T46" s="267"/>
      <c r="U46" s="267"/>
      <c r="V46" s="267"/>
      <c r="W46" s="267"/>
    </row>
    <row r="47" spans="1:23" ht="22.5" customHeight="1">
      <c r="A47" s="140" t="s">
        <v>830</v>
      </c>
      <c r="B47" s="264"/>
      <c r="C47" s="264"/>
      <c r="D47" s="110"/>
      <c r="E47" s="110"/>
      <c r="F47" s="110"/>
      <c r="G47" s="110"/>
      <c r="H47" s="110"/>
      <c r="I47" s="110"/>
      <c r="J47" s="311"/>
      <c r="K47" s="110"/>
      <c r="L47" s="110"/>
      <c r="M47" s="110"/>
      <c r="N47" s="110"/>
      <c r="O47" s="110"/>
      <c r="P47" s="110"/>
      <c r="Q47" s="311"/>
      <c r="R47" s="320"/>
      <c r="S47" s="321"/>
      <c r="T47" s="267"/>
      <c r="U47" s="267"/>
      <c r="V47" s="267"/>
      <c r="W47" s="267"/>
    </row>
    <row r="48" spans="1:23" ht="22.5" customHeight="1">
      <c r="A48" s="313"/>
      <c r="B48" s="38" t="s">
        <v>200</v>
      </c>
      <c r="C48" s="38"/>
      <c r="D48" s="159"/>
      <c r="E48" s="159"/>
      <c r="F48" s="159"/>
      <c r="G48" s="159"/>
      <c r="H48" s="159"/>
      <c r="I48" s="144">
        <f>SUM(D48:H48)</f>
        <v>0</v>
      </c>
      <c r="J48" s="148"/>
      <c r="K48" s="159"/>
      <c r="L48" s="159"/>
      <c r="M48" s="159"/>
      <c r="N48" s="159"/>
      <c r="O48" s="144">
        <f>SUM(K48:N48)</f>
        <v>0</v>
      </c>
      <c r="P48" s="144">
        <f>I48-O48</f>
        <v>0</v>
      </c>
      <c r="Q48" s="148"/>
      <c r="R48" s="320"/>
      <c r="S48" s="321"/>
      <c r="T48" s="267"/>
      <c r="U48" s="267"/>
      <c r="V48" s="267"/>
      <c r="W48" s="267"/>
    </row>
    <row r="49" spans="1:23" ht="22.5" customHeight="1">
      <c r="A49" s="313"/>
      <c r="B49" s="38" t="s">
        <v>201</v>
      </c>
      <c r="C49" s="38"/>
      <c r="D49" s="159"/>
      <c r="E49" s="159"/>
      <c r="F49" s="159"/>
      <c r="G49" s="159"/>
      <c r="H49" s="159"/>
      <c r="I49" s="144">
        <f>SUM(D49:H49)</f>
        <v>0</v>
      </c>
      <c r="J49" s="148"/>
      <c r="K49" s="159"/>
      <c r="L49" s="159"/>
      <c r="M49" s="159"/>
      <c r="N49" s="159"/>
      <c r="O49" s="144">
        <f>SUM(K49:N49)</f>
        <v>0</v>
      </c>
      <c r="P49" s="144">
        <f>I49-O49</f>
        <v>0</v>
      </c>
      <c r="Q49" s="148"/>
      <c r="R49" s="320"/>
      <c r="S49" s="321"/>
      <c r="T49" s="267"/>
      <c r="U49" s="267"/>
      <c r="V49" s="267"/>
      <c r="W49" s="267"/>
    </row>
    <row r="50" spans="1:23" ht="22.5" customHeight="1">
      <c r="A50" s="313"/>
      <c r="B50" s="119" t="s">
        <v>766</v>
      </c>
      <c r="C50" s="119"/>
      <c r="D50" s="159"/>
      <c r="E50" s="159"/>
      <c r="F50" s="159"/>
      <c r="G50" s="159"/>
      <c r="H50" s="159"/>
      <c r="I50" s="144">
        <f>SUM(D50:H50)</f>
        <v>0</v>
      </c>
      <c r="J50" s="148"/>
      <c r="K50" s="159"/>
      <c r="L50" s="159"/>
      <c r="M50" s="159"/>
      <c r="N50" s="159"/>
      <c r="O50" s="144">
        <f>SUM(K50:N50)</f>
        <v>0</v>
      </c>
      <c r="P50" s="144">
        <f>I50-O50</f>
        <v>0</v>
      </c>
      <c r="Q50" s="148"/>
      <c r="R50" s="320"/>
      <c r="S50" s="321"/>
      <c r="T50" s="267"/>
      <c r="U50" s="267"/>
      <c r="V50" s="267"/>
      <c r="W50" s="267"/>
    </row>
    <row r="51" spans="1:23" ht="6.75" customHeight="1">
      <c r="A51" s="318"/>
      <c r="C51" s="322"/>
      <c r="D51" s="159"/>
      <c r="E51" s="159"/>
      <c r="F51" s="159"/>
      <c r="G51" s="159"/>
      <c r="H51" s="159"/>
      <c r="I51" s="323"/>
      <c r="J51" s="148"/>
      <c r="K51" s="159"/>
      <c r="L51" s="159"/>
      <c r="M51" s="159"/>
      <c r="N51" s="159"/>
      <c r="O51" s="323"/>
      <c r="P51" s="323"/>
      <c r="Q51" s="164"/>
      <c r="R51" s="320"/>
      <c r="S51" s="321"/>
      <c r="T51" s="267"/>
      <c r="U51" s="267"/>
      <c r="V51" s="267"/>
      <c r="W51" s="267"/>
    </row>
    <row r="52" spans="1:23" ht="22.5" customHeight="1">
      <c r="A52" s="57" t="s">
        <v>182</v>
      </c>
      <c r="B52" s="70"/>
      <c r="C52" s="70"/>
      <c r="D52" s="154">
        <f aca="true" t="shared" si="3" ref="D52:I52">SUM(D48:D50)</f>
        <v>0</v>
      </c>
      <c r="E52" s="154">
        <f t="shared" si="3"/>
        <v>0</v>
      </c>
      <c r="F52" s="154">
        <f t="shared" si="3"/>
        <v>0</v>
      </c>
      <c r="G52" s="154">
        <f t="shared" si="3"/>
        <v>0</v>
      </c>
      <c r="H52" s="154">
        <f t="shared" si="3"/>
        <v>0</v>
      </c>
      <c r="I52" s="417">
        <f t="shared" si="3"/>
        <v>0</v>
      </c>
      <c r="J52" s="364"/>
      <c r="K52" s="154">
        <f aca="true" t="shared" si="4" ref="K52:P52">SUM(K48:K50)</f>
        <v>0</v>
      </c>
      <c r="L52" s="154">
        <f t="shared" si="4"/>
        <v>0</v>
      </c>
      <c r="M52" s="154">
        <f t="shared" si="4"/>
        <v>0</v>
      </c>
      <c r="N52" s="154">
        <f t="shared" si="4"/>
        <v>0</v>
      </c>
      <c r="O52" s="417">
        <f t="shared" si="4"/>
        <v>0</v>
      </c>
      <c r="P52" s="417">
        <f t="shared" si="4"/>
        <v>0</v>
      </c>
      <c r="Q52" s="364"/>
      <c r="R52" s="152"/>
      <c r="S52" s="49">
        <f>SUM(D52:F52)-CC5_T6+SUM(K52:M52)-CC5_T7</f>
        <v>0</v>
      </c>
      <c r="T52" s="319" t="s">
        <v>207</v>
      </c>
      <c r="U52" s="319"/>
      <c r="V52" s="267"/>
      <c r="W52" s="267"/>
    </row>
    <row r="53" spans="1:23" ht="12" customHeight="1">
      <c r="A53" s="378"/>
      <c r="B53" s="379"/>
      <c r="C53" s="379"/>
      <c r="D53" s="380"/>
      <c r="E53" s="380"/>
      <c r="F53" s="380"/>
      <c r="G53" s="380"/>
      <c r="H53" s="380"/>
      <c r="I53" s="366"/>
      <c r="J53" s="381"/>
      <c r="K53" s="380"/>
      <c r="L53" s="380"/>
      <c r="M53" s="380"/>
      <c r="N53" s="382"/>
      <c r="O53" s="366"/>
      <c r="P53" s="367"/>
      <c r="Q53" s="148"/>
      <c r="R53" s="320"/>
      <c r="S53" s="321"/>
      <c r="T53" s="267"/>
      <c r="U53" s="267"/>
      <c r="V53" s="267"/>
      <c r="W53" s="267"/>
    </row>
    <row r="54" spans="1:23" ht="72" customHeight="1">
      <c r="A54" s="2046" t="s">
        <v>374</v>
      </c>
      <c r="B54" s="2047"/>
      <c r="C54" s="2048"/>
      <c r="D54" s="166">
        <f>D37+D44+D52</f>
        <v>0</v>
      </c>
      <c r="E54" s="166">
        <f>E37+E44+E52</f>
        <v>0</v>
      </c>
      <c r="F54" s="166">
        <f>F37+F44+F52</f>
        <v>0</v>
      </c>
      <c r="G54" s="166">
        <f>G37+G44+G52</f>
        <v>0</v>
      </c>
      <c r="H54" s="416">
        <f>H37+H44+H52</f>
        <v>0</v>
      </c>
      <c r="I54" s="416">
        <f>CC5_T1+CC5_T4+CC5_T6</f>
        <v>0</v>
      </c>
      <c r="J54" s="365"/>
      <c r="K54" s="166">
        <f>K37+K52</f>
        <v>0</v>
      </c>
      <c r="L54" s="166">
        <f>L37+L52</f>
        <v>0</v>
      </c>
      <c r="M54" s="166">
        <f>M37+M52</f>
        <v>0</v>
      </c>
      <c r="N54" s="166">
        <f>N37+N52</f>
        <v>0</v>
      </c>
      <c r="O54" s="416">
        <f>CC5_T2+CC5_T7</f>
        <v>0</v>
      </c>
      <c r="P54" s="416">
        <f>CC5_T3+CC5_T5+CC5_T8</f>
        <v>0</v>
      </c>
      <c r="Q54" s="365"/>
      <c r="R54" s="165"/>
      <c r="S54" s="267"/>
      <c r="T54" s="324"/>
      <c r="U54" s="324"/>
      <c r="V54" s="267"/>
      <c r="W54" s="350"/>
    </row>
    <row r="55" spans="1:23" ht="15">
      <c r="A55" s="306"/>
      <c r="B55" s="306"/>
      <c r="C55" s="306"/>
      <c r="D55" s="306"/>
      <c r="E55" s="306"/>
      <c r="F55" s="306"/>
      <c r="G55" s="306"/>
      <c r="H55" s="368"/>
      <c r="I55" s="368"/>
      <c r="J55" s="306"/>
      <c r="K55" s="306"/>
      <c r="L55" s="306"/>
      <c r="M55" s="306"/>
      <c r="N55" s="306"/>
      <c r="O55" s="368"/>
      <c r="P55" s="368"/>
      <c r="Q55" s="306"/>
      <c r="R55" s="267"/>
      <c r="S55" s="267"/>
      <c r="T55" s="267"/>
      <c r="U55" s="267"/>
      <c r="V55" s="267"/>
      <c r="W55" s="267"/>
    </row>
    <row r="56" spans="1:23" ht="15.75" thickBot="1">
      <c r="A56" s="267"/>
      <c r="B56" s="267"/>
      <c r="C56" s="267"/>
      <c r="D56" s="267"/>
      <c r="E56" s="267"/>
      <c r="F56" s="267"/>
      <c r="G56" s="267"/>
      <c r="H56" s="267"/>
      <c r="I56" s="267"/>
      <c r="J56" s="267"/>
      <c r="K56" s="267"/>
      <c r="L56" s="267"/>
      <c r="M56" s="267"/>
      <c r="N56" s="267"/>
      <c r="O56" s="267"/>
      <c r="P56" s="267"/>
      <c r="Q56" s="267"/>
      <c r="R56" s="267"/>
      <c r="S56" s="267"/>
      <c r="T56" s="267"/>
      <c r="U56" s="267"/>
      <c r="V56" s="267"/>
      <c r="W56" s="267"/>
    </row>
    <row r="57" spans="1:23" ht="21.75" customHeight="1" thickBot="1">
      <c r="A57" s="325" t="s">
        <v>4</v>
      </c>
      <c r="B57" s="325"/>
      <c r="C57" s="325"/>
      <c r="D57" s="267"/>
      <c r="E57" s="267"/>
      <c r="F57" s="326"/>
      <c r="G57" s="326"/>
      <c r="H57" s="326"/>
      <c r="I57" s="326"/>
      <c r="J57" s="304"/>
      <c r="K57" s="327"/>
      <c r="L57" s="485"/>
      <c r="N57" s="510"/>
      <c r="O57" s="267"/>
      <c r="P57" s="267"/>
      <c r="Q57" s="267"/>
      <c r="R57" s="267"/>
      <c r="S57" s="267"/>
      <c r="T57" s="267"/>
      <c r="U57" s="267"/>
      <c r="V57" s="267"/>
      <c r="W57" s="267"/>
    </row>
    <row r="58" spans="1:23" ht="21.75" customHeight="1">
      <c r="A58" s="325"/>
      <c r="B58" s="325"/>
      <c r="C58" s="325"/>
      <c r="D58" s="267"/>
      <c r="E58" s="267"/>
      <c r="F58" s="326"/>
      <c r="G58" s="326"/>
      <c r="H58" s="326"/>
      <c r="I58" s="326"/>
      <c r="J58" s="304"/>
      <c r="K58" s="327"/>
      <c r="L58" s="327"/>
      <c r="N58" s="508"/>
      <c r="O58" s="267"/>
      <c r="P58" s="267"/>
      <c r="Q58" s="267"/>
      <c r="R58" s="267"/>
      <c r="S58" s="267"/>
      <c r="T58" s="267"/>
      <c r="U58" s="267"/>
      <c r="V58" s="267"/>
      <c r="W58" s="267"/>
    </row>
    <row r="59" spans="1:23" ht="21.75" customHeight="1">
      <c r="A59" s="268" t="s">
        <v>791</v>
      </c>
      <c r="B59" s="810"/>
      <c r="C59" s="810"/>
      <c r="D59" s="836"/>
      <c r="E59" s="836"/>
      <c r="F59" s="837"/>
      <c r="G59" s="837"/>
      <c r="H59" s="837"/>
      <c r="I59" s="837"/>
      <c r="J59" s="838"/>
      <c r="K59" s="839"/>
      <c r="L59" s="840"/>
      <c r="M59" s="840"/>
      <c r="N59" s="836"/>
      <c r="O59" s="836"/>
      <c r="P59" s="836"/>
      <c r="Q59" s="267"/>
      <c r="R59" s="267"/>
      <c r="S59" s="267"/>
      <c r="T59" s="267"/>
      <c r="U59" s="267"/>
      <c r="V59" s="267"/>
      <c r="W59" s="267"/>
    </row>
    <row r="60" spans="1:23" ht="21.75" customHeight="1">
      <c r="A60" s="2053" t="s">
        <v>790</v>
      </c>
      <c r="B60" s="2054"/>
      <c r="C60" s="2054"/>
      <c r="D60" s="2054"/>
      <c r="E60" s="2054"/>
      <c r="F60" s="2054"/>
      <c r="G60" s="2054"/>
      <c r="H60" s="2054"/>
      <c r="I60" s="2054"/>
      <c r="J60" s="2054"/>
      <c r="K60" s="2054"/>
      <c r="L60" s="2054"/>
      <c r="M60" s="2054"/>
      <c r="N60" s="2054"/>
      <c r="O60" s="2054"/>
      <c r="P60" s="2055"/>
      <c r="Q60" s="267"/>
      <c r="R60" s="267"/>
      <c r="S60" s="267"/>
      <c r="T60" s="267"/>
      <c r="U60" s="267"/>
      <c r="V60" s="267"/>
      <c r="W60" s="267"/>
    </row>
    <row r="61" spans="1:23" ht="21.75" customHeight="1">
      <c r="A61" s="2056"/>
      <c r="B61" s="2057"/>
      <c r="C61" s="2057"/>
      <c r="D61" s="2057"/>
      <c r="E61" s="2057"/>
      <c r="F61" s="2057"/>
      <c r="G61" s="2057"/>
      <c r="H61" s="2057"/>
      <c r="I61" s="2057"/>
      <c r="J61" s="2057"/>
      <c r="K61" s="2057"/>
      <c r="L61" s="2057"/>
      <c r="M61" s="2057"/>
      <c r="N61" s="2057"/>
      <c r="O61" s="2057"/>
      <c r="P61" s="2058"/>
      <c r="Q61" s="267"/>
      <c r="R61" s="267"/>
      <c r="S61" s="267"/>
      <c r="T61" s="267"/>
      <c r="U61" s="267"/>
      <c r="V61" s="267"/>
      <c r="W61" s="267"/>
    </row>
    <row r="62" spans="1:23" ht="21.75" customHeight="1">
      <c r="A62" s="2059"/>
      <c r="B62" s="2060"/>
      <c r="C62" s="2060"/>
      <c r="D62" s="2060"/>
      <c r="E62" s="2060"/>
      <c r="F62" s="2060"/>
      <c r="G62" s="2060"/>
      <c r="H62" s="2060"/>
      <c r="I62" s="2060"/>
      <c r="J62" s="2060"/>
      <c r="K62" s="2060"/>
      <c r="L62" s="2060"/>
      <c r="M62" s="2060"/>
      <c r="N62" s="2060"/>
      <c r="O62" s="2060"/>
      <c r="P62" s="2061"/>
      <c r="Q62" s="267"/>
      <c r="R62" s="267"/>
      <c r="S62" s="267"/>
      <c r="T62" s="267"/>
      <c r="U62" s="267"/>
      <c r="V62" s="267"/>
      <c r="W62" s="267"/>
    </row>
    <row r="63" spans="1:23" ht="21.75" customHeight="1">
      <c r="A63" s="325"/>
      <c r="B63" s="325"/>
      <c r="C63" s="325"/>
      <c r="D63" s="267"/>
      <c r="E63" s="267"/>
      <c r="F63" s="326"/>
      <c r="G63" s="326"/>
      <c r="H63" s="326"/>
      <c r="I63" s="326"/>
      <c r="J63" s="304"/>
      <c r="K63" s="327"/>
      <c r="L63" s="327"/>
      <c r="N63" s="508"/>
      <c r="O63" s="267"/>
      <c r="P63" s="267"/>
      <c r="Q63" s="267"/>
      <c r="R63" s="267"/>
      <c r="S63" s="267"/>
      <c r="T63" s="267"/>
      <c r="U63" s="267"/>
      <c r="V63" s="267"/>
      <c r="W63" s="267"/>
    </row>
    <row r="64" spans="1:23" ht="21.75" customHeight="1" thickBot="1">
      <c r="A64" s="267"/>
      <c r="B64" s="267"/>
      <c r="C64" s="267"/>
      <c r="D64" s="267"/>
      <c r="E64" s="267"/>
      <c r="F64" s="304"/>
      <c r="G64" s="304"/>
      <c r="H64" s="304"/>
      <c r="I64" s="304"/>
      <c r="J64" s="304"/>
      <c r="K64" s="304"/>
      <c r="L64" s="304"/>
      <c r="N64" s="509"/>
      <c r="O64" s="267"/>
      <c r="P64" s="267"/>
      <c r="Q64" s="267"/>
      <c r="R64" s="267"/>
      <c r="S64" s="267"/>
      <c r="T64" s="267"/>
      <c r="U64" s="267"/>
      <c r="V64" s="267"/>
      <c r="W64" s="267"/>
    </row>
    <row r="65" spans="1:23" ht="12" customHeight="1" thickTop="1">
      <c r="A65" s="329"/>
      <c r="B65" s="329"/>
      <c r="C65" s="329"/>
      <c r="D65" s="329"/>
      <c r="E65" s="329"/>
      <c r="F65" s="330"/>
      <c r="G65" s="330"/>
      <c r="H65" s="330"/>
      <c r="I65" s="330"/>
      <c r="J65" s="330"/>
      <c r="K65" s="330"/>
      <c r="L65" s="330"/>
      <c r="M65" s="330"/>
      <c r="N65" s="330"/>
      <c r="O65" s="329"/>
      <c r="P65" s="329"/>
      <c r="Q65" s="329"/>
      <c r="R65" s="267"/>
      <c r="S65" s="267"/>
      <c r="T65" s="267"/>
      <c r="U65" s="267"/>
      <c r="V65" s="267"/>
      <c r="W65" s="267"/>
    </row>
    <row r="66" spans="1:23" ht="21.75" customHeight="1">
      <c r="A66" s="267"/>
      <c r="B66" s="267"/>
      <c r="C66" s="267"/>
      <c r="D66" s="267"/>
      <c r="E66" s="267"/>
      <c r="F66" s="304"/>
      <c r="G66" s="304"/>
      <c r="H66" s="304"/>
      <c r="I66" s="304"/>
      <c r="J66" s="304"/>
      <c r="K66" s="304"/>
      <c r="L66" s="304"/>
      <c r="M66" s="304"/>
      <c r="N66" s="304"/>
      <c r="O66" s="267"/>
      <c r="P66" s="267"/>
      <c r="Q66" s="267"/>
      <c r="R66" s="267"/>
      <c r="S66" s="267"/>
      <c r="T66" s="267"/>
      <c r="U66" s="267"/>
      <c r="V66" s="267"/>
      <c r="W66" s="267"/>
    </row>
    <row r="67" spans="1:23" ht="21.75" customHeight="1">
      <c r="A67" s="267"/>
      <c r="B67" s="267"/>
      <c r="C67" s="267"/>
      <c r="D67" s="267"/>
      <c r="E67" s="267"/>
      <c r="F67" s="304"/>
      <c r="G67" s="304"/>
      <c r="H67" s="304"/>
      <c r="I67" s="304"/>
      <c r="J67" s="304"/>
      <c r="K67" s="304"/>
      <c r="L67" s="304"/>
      <c r="M67" s="304"/>
      <c r="N67" s="304"/>
      <c r="O67" s="267"/>
      <c r="P67" s="267"/>
      <c r="Q67" s="267"/>
      <c r="R67" s="267"/>
      <c r="S67" s="267"/>
      <c r="T67" s="267"/>
      <c r="U67" s="267"/>
      <c r="V67" s="267"/>
      <c r="W67" s="267"/>
    </row>
    <row r="68" spans="1:23" ht="21.75" customHeight="1">
      <c r="A68" s="267"/>
      <c r="B68" s="267"/>
      <c r="C68" s="267"/>
      <c r="D68" s="267"/>
      <c r="E68" s="267"/>
      <c r="F68" s="304"/>
      <c r="G68" s="304"/>
      <c r="H68" s="304"/>
      <c r="I68" s="304"/>
      <c r="J68" s="304"/>
      <c r="K68" s="304"/>
      <c r="L68" s="304"/>
      <c r="M68" s="304"/>
      <c r="N68" s="304"/>
      <c r="O68" s="267"/>
      <c r="P68" s="267"/>
      <c r="Q68" s="267"/>
      <c r="R68" s="267"/>
      <c r="S68" s="267"/>
      <c r="T68" s="267"/>
      <c r="U68" s="267"/>
      <c r="V68" s="267"/>
      <c r="W68" s="267"/>
    </row>
    <row r="69" spans="1:23" ht="21.75" customHeight="1">
      <c r="A69" s="267"/>
      <c r="B69" s="267"/>
      <c r="C69" s="267"/>
      <c r="D69" s="267"/>
      <c r="E69" s="267"/>
      <c r="F69" s="304"/>
      <c r="G69" s="304"/>
      <c r="H69" s="304"/>
      <c r="I69" s="304"/>
      <c r="J69" s="304"/>
      <c r="K69" s="304"/>
      <c r="L69" s="304"/>
      <c r="M69" s="304"/>
      <c r="N69" s="304"/>
      <c r="O69" s="267"/>
      <c r="P69" s="267"/>
      <c r="Q69" s="267"/>
      <c r="R69" s="267"/>
      <c r="S69" s="267"/>
      <c r="T69" s="267"/>
      <c r="U69" s="267"/>
      <c r="V69" s="267"/>
      <c r="W69" s="267"/>
    </row>
    <row r="70" spans="1:23" ht="21.75" customHeight="1">
      <c r="A70" s="267"/>
      <c r="B70" s="267"/>
      <c r="C70" s="267"/>
      <c r="D70" s="267"/>
      <c r="E70" s="267"/>
      <c r="F70" s="304"/>
      <c r="G70" s="304"/>
      <c r="H70" s="304"/>
      <c r="I70" s="304"/>
      <c r="J70" s="304"/>
      <c r="K70" s="304"/>
      <c r="L70" s="304"/>
      <c r="M70" s="304"/>
      <c r="N70" s="304"/>
      <c r="O70" s="267"/>
      <c r="P70" s="267"/>
      <c r="Q70" s="267"/>
      <c r="R70" s="267"/>
      <c r="S70" s="267"/>
      <c r="T70" s="267"/>
      <c r="U70" s="267"/>
      <c r="V70" s="267"/>
      <c r="W70" s="267"/>
    </row>
    <row r="71" spans="1:23" ht="21.75" customHeight="1">
      <c r="A71" s="267"/>
      <c r="B71" s="267"/>
      <c r="C71" s="267"/>
      <c r="D71" s="267"/>
      <c r="E71" s="267"/>
      <c r="F71" s="304"/>
      <c r="G71" s="304"/>
      <c r="H71" s="304"/>
      <c r="I71" s="304"/>
      <c r="J71" s="304"/>
      <c r="K71" s="304"/>
      <c r="L71" s="304"/>
      <c r="M71" s="304"/>
      <c r="N71" s="304"/>
      <c r="O71" s="267"/>
      <c r="P71" s="267"/>
      <c r="Q71" s="267"/>
      <c r="R71" s="267"/>
      <c r="S71" s="267"/>
      <c r="T71" s="267"/>
      <c r="U71" s="267"/>
      <c r="V71" s="267"/>
      <c r="W71" s="267"/>
    </row>
    <row r="72" spans="1:23" ht="39.75" customHeight="1">
      <c r="A72" s="267"/>
      <c r="B72" s="267"/>
      <c r="C72" s="267"/>
      <c r="D72" s="267"/>
      <c r="E72" s="267"/>
      <c r="F72" s="304"/>
      <c r="G72" s="304"/>
      <c r="H72" s="304"/>
      <c r="I72" s="304"/>
      <c r="J72" s="304"/>
      <c r="K72" s="304"/>
      <c r="L72" s="304"/>
      <c r="M72" s="304"/>
      <c r="N72" s="304"/>
      <c r="O72" s="267"/>
      <c r="P72" s="267"/>
      <c r="Q72" s="267"/>
      <c r="R72" s="267"/>
      <c r="S72" s="267"/>
      <c r="T72" s="267"/>
      <c r="U72" s="267"/>
      <c r="V72" s="267"/>
      <c r="W72" s="267"/>
    </row>
    <row r="73" spans="1:23" ht="21.75" customHeight="1">
      <c r="A73" s="267"/>
      <c r="B73" s="267"/>
      <c r="C73" s="267"/>
      <c r="D73" s="267"/>
      <c r="E73" s="267"/>
      <c r="F73" s="304"/>
      <c r="G73" s="304"/>
      <c r="H73" s="304"/>
      <c r="I73" s="304"/>
      <c r="J73" s="304"/>
      <c r="K73" s="304"/>
      <c r="L73" s="304"/>
      <c r="M73" s="304"/>
      <c r="N73" s="304"/>
      <c r="O73" s="267"/>
      <c r="P73" s="267"/>
      <c r="Q73" s="267"/>
      <c r="R73" s="267"/>
      <c r="S73" s="267"/>
      <c r="T73" s="267"/>
      <c r="U73" s="267"/>
      <c r="V73" s="267"/>
      <c r="W73" s="267"/>
    </row>
    <row r="74" spans="1:23" ht="21.75" customHeight="1">
      <c r="A74" s="267"/>
      <c r="B74" s="267"/>
      <c r="C74" s="267"/>
      <c r="D74" s="267"/>
      <c r="E74" s="267"/>
      <c r="F74" s="304"/>
      <c r="G74" s="304"/>
      <c r="H74" s="304"/>
      <c r="I74" s="304"/>
      <c r="J74" s="304"/>
      <c r="K74" s="304"/>
      <c r="L74" s="304"/>
      <c r="M74" s="304"/>
      <c r="N74" s="304"/>
      <c r="O74" s="267"/>
      <c r="P74" s="267"/>
      <c r="Q74" s="267"/>
      <c r="R74" s="267"/>
      <c r="S74" s="267"/>
      <c r="T74" s="267"/>
      <c r="U74" s="267"/>
      <c r="V74" s="267"/>
      <c r="W74" s="267"/>
    </row>
    <row r="75" spans="1:23" ht="21.75" customHeight="1">
      <c r="A75" s="267"/>
      <c r="B75" s="267"/>
      <c r="C75" s="267"/>
      <c r="D75" s="267"/>
      <c r="E75" s="267"/>
      <c r="F75" s="304"/>
      <c r="G75" s="304"/>
      <c r="H75" s="304"/>
      <c r="I75" s="304"/>
      <c r="J75" s="304"/>
      <c r="K75" s="304"/>
      <c r="L75" s="304"/>
      <c r="M75" s="304"/>
      <c r="N75" s="304"/>
      <c r="O75" s="267"/>
      <c r="P75" s="267"/>
      <c r="Q75" s="267"/>
      <c r="R75" s="267"/>
      <c r="S75" s="267"/>
      <c r="T75" s="267"/>
      <c r="U75" s="267"/>
      <c r="V75" s="267"/>
      <c r="W75" s="267"/>
    </row>
    <row r="76" spans="1:23" ht="21.75" customHeight="1">
      <c r="A76" s="267"/>
      <c r="B76" s="267"/>
      <c r="C76" s="267"/>
      <c r="D76" s="267"/>
      <c r="E76" s="267"/>
      <c r="F76" s="304"/>
      <c r="G76" s="304"/>
      <c r="H76" s="304"/>
      <c r="I76" s="304"/>
      <c r="J76" s="304"/>
      <c r="K76" s="304"/>
      <c r="L76" s="304"/>
      <c r="M76" s="304"/>
      <c r="N76" s="304"/>
      <c r="O76" s="267"/>
      <c r="P76" s="267"/>
      <c r="Q76" s="267"/>
      <c r="R76" s="267"/>
      <c r="S76" s="267"/>
      <c r="T76" s="267"/>
      <c r="U76" s="267"/>
      <c r="V76" s="267"/>
      <c r="W76" s="267"/>
    </row>
    <row r="77" spans="1:23" ht="21.75" customHeight="1">
      <c r="A77" s="267"/>
      <c r="B77" s="267"/>
      <c r="C77" s="267"/>
      <c r="D77" s="267"/>
      <c r="E77" s="267"/>
      <c r="F77" s="304"/>
      <c r="G77" s="304"/>
      <c r="H77" s="304"/>
      <c r="I77" s="304"/>
      <c r="J77" s="304"/>
      <c r="K77" s="304"/>
      <c r="L77" s="304"/>
      <c r="M77" s="304"/>
      <c r="N77" s="304"/>
      <c r="O77" s="267"/>
      <c r="P77" s="267"/>
      <c r="Q77" s="267"/>
      <c r="R77" s="267"/>
      <c r="S77" s="267"/>
      <c r="T77" s="267"/>
      <c r="U77" s="267"/>
      <c r="V77" s="267"/>
      <c r="W77" s="267"/>
    </row>
    <row r="78" spans="1:23" ht="21.75" customHeight="1">
      <c r="A78" s="267"/>
      <c r="B78" s="267"/>
      <c r="C78" s="267"/>
      <c r="D78" s="267"/>
      <c r="E78" s="267"/>
      <c r="F78" s="304"/>
      <c r="G78" s="304"/>
      <c r="H78" s="304"/>
      <c r="I78" s="304"/>
      <c r="J78" s="304"/>
      <c r="K78" s="304"/>
      <c r="L78" s="304"/>
      <c r="M78" s="304"/>
      <c r="N78" s="304"/>
      <c r="O78" s="267"/>
      <c r="P78" s="267"/>
      <c r="Q78" s="267"/>
      <c r="R78" s="267"/>
      <c r="S78" s="267"/>
      <c r="T78" s="267"/>
      <c r="U78" s="267"/>
      <c r="V78" s="267"/>
      <c r="W78" s="267"/>
    </row>
    <row r="79" spans="1:23" ht="21.75" customHeight="1">
      <c r="A79" s="267"/>
      <c r="B79" s="267"/>
      <c r="C79" s="267"/>
      <c r="D79" s="267"/>
      <c r="E79" s="267"/>
      <c r="F79" s="304"/>
      <c r="G79" s="304"/>
      <c r="H79" s="304"/>
      <c r="I79" s="304"/>
      <c r="J79" s="304"/>
      <c r="K79" s="304"/>
      <c r="L79" s="304"/>
      <c r="M79" s="304"/>
      <c r="N79" s="304"/>
      <c r="O79" s="267"/>
      <c r="P79" s="267"/>
      <c r="Q79" s="267"/>
      <c r="R79" s="267"/>
      <c r="S79" s="267"/>
      <c r="T79" s="267"/>
      <c r="U79" s="267"/>
      <c r="V79" s="267"/>
      <c r="W79" s="267"/>
    </row>
    <row r="80" spans="1:23" ht="21.75" customHeight="1">
      <c r="A80" s="267"/>
      <c r="B80" s="267"/>
      <c r="C80" s="267"/>
      <c r="D80" s="267"/>
      <c r="E80" s="267"/>
      <c r="F80" s="304"/>
      <c r="G80" s="304"/>
      <c r="H80" s="304"/>
      <c r="I80" s="304"/>
      <c r="J80" s="304"/>
      <c r="K80" s="304"/>
      <c r="L80" s="304"/>
      <c r="M80" s="304"/>
      <c r="N80" s="304"/>
      <c r="O80" s="267"/>
      <c r="P80" s="267"/>
      <c r="Q80" s="267"/>
      <c r="R80" s="267"/>
      <c r="S80" s="267"/>
      <c r="T80" s="267"/>
      <c r="U80" s="267"/>
      <c r="V80" s="267"/>
      <c r="W80" s="267"/>
    </row>
    <row r="81" spans="1:23" ht="21.75" customHeight="1">
      <c r="A81" s="267"/>
      <c r="B81" s="267"/>
      <c r="C81" s="267"/>
      <c r="D81" s="267"/>
      <c r="E81" s="267"/>
      <c r="F81" s="304"/>
      <c r="G81" s="304"/>
      <c r="H81" s="304"/>
      <c r="I81" s="304"/>
      <c r="J81" s="304"/>
      <c r="K81" s="304"/>
      <c r="L81" s="304"/>
      <c r="M81" s="304"/>
      <c r="N81" s="304"/>
      <c r="O81" s="267"/>
      <c r="P81" s="267"/>
      <c r="Q81" s="267"/>
      <c r="R81" s="267"/>
      <c r="S81" s="267"/>
      <c r="T81" s="267"/>
      <c r="U81" s="267"/>
      <c r="V81" s="267"/>
      <c r="W81" s="267"/>
    </row>
    <row r="82" spans="1:23" ht="21.75" customHeight="1">
      <c r="A82" s="267"/>
      <c r="B82" s="267"/>
      <c r="C82" s="267"/>
      <c r="D82" s="267"/>
      <c r="E82" s="267"/>
      <c r="F82" s="304"/>
      <c r="G82" s="304"/>
      <c r="H82" s="304"/>
      <c r="I82" s="304"/>
      <c r="J82" s="304"/>
      <c r="K82" s="304"/>
      <c r="L82" s="304"/>
      <c r="M82" s="304"/>
      <c r="N82" s="304"/>
      <c r="O82" s="267"/>
      <c r="P82" s="267"/>
      <c r="Q82" s="267"/>
      <c r="R82" s="267"/>
      <c r="S82" s="267"/>
      <c r="T82" s="267"/>
      <c r="U82" s="267"/>
      <c r="V82" s="267"/>
      <c r="W82" s="267"/>
    </row>
    <row r="83" spans="1:23" ht="21.75" customHeight="1">
      <c r="A83" s="267"/>
      <c r="B83" s="267"/>
      <c r="C83" s="267"/>
      <c r="D83" s="267"/>
      <c r="E83" s="267"/>
      <c r="F83" s="304"/>
      <c r="G83" s="304"/>
      <c r="H83" s="304"/>
      <c r="I83" s="304"/>
      <c r="J83" s="304"/>
      <c r="K83" s="304"/>
      <c r="L83" s="304"/>
      <c r="M83" s="304"/>
      <c r="N83" s="304"/>
      <c r="O83" s="267"/>
      <c r="P83" s="267"/>
      <c r="Q83" s="267"/>
      <c r="R83" s="267"/>
      <c r="S83" s="267"/>
      <c r="T83" s="267"/>
      <c r="U83" s="267"/>
      <c r="V83" s="267"/>
      <c r="W83" s="267"/>
    </row>
    <row r="84" spans="1:23" ht="21.75" customHeight="1">
      <c r="A84" s="267"/>
      <c r="B84" s="267"/>
      <c r="C84" s="267"/>
      <c r="D84" s="267"/>
      <c r="E84" s="267"/>
      <c r="F84" s="304"/>
      <c r="G84" s="304"/>
      <c r="H84" s="304"/>
      <c r="I84" s="304"/>
      <c r="J84" s="304"/>
      <c r="K84" s="304"/>
      <c r="L84" s="304"/>
      <c r="M84" s="304"/>
      <c r="N84" s="304"/>
      <c r="O84" s="267"/>
      <c r="P84" s="267"/>
      <c r="Q84" s="267"/>
      <c r="R84" s="267"/>
      <c r="S84" s="267"/>
      <c r="T84" s="267"/>
      <c r="U84" s="267"/>
      <c r="V84" s="267"/>
      <c r="W84" s="267"/>
    </row>
    <row r="85" spans="1:23" ht="21.75" customHeight="1">
      <c r="A85" s="267"/>
      <c r="B85" s="267"/>
      <c r="C85" s="267"/>
      <c r="D85" s="267"/>
      <c r="E85" s="267"/>
      <c r="F85" s="304"/>
      <c r="G85" s="304"/>
      <c r="H85" s="304"/>
      <c r="I85" s="304"/>
      <c r="J85" s="304"/>
      <c r="K85" s="304"/>
      <c r="L85" s="304"/>
      <c r="M85" s="304"/>
      <c r="N85" s="304"/>
      <c r="O85" s="267"/>
      <c r="P85" s="267"/>
      <c r="Q85" s="267"/>
      <c r="R85" s="267"/>
      <c r="S85" s="267"/>
      <c r="T85" s="267"/>
      <c r="U85" s="267"/>
      <c r="V85" s="267"/>
      <c r="W85" s="267"/>
    </row>
    <row r="86" spans="1:23" ht="21.75" customHeight="1">
      <c r="A86" s="267"/>
      <c r="B86" s="267"/>
      <c r="C86" s="267"/>
      <c r="D86" s="267"/>
      <c r="E86" s="267"/>
      <c r="F86" s="304"/>
      <c r="G86" s="304"/>
      <c r="H86" s="304"/>
      <c r="I86" s="304"/>
      <c r="J86" s="304"/>
      <c r="K86" s="304"/>
      <c r="L86" s="304"/>
      <c r="M86" s="304"/>
      <c r="N86" s="304"/>
      <c r="O86" s="267"/>
      <c r="P86" s="267"/>
      <c r="Q86" s="267"/>
      <c r="R86" s="267"/>
      <c r="S86" s="267"/>
      <c r="T86" s="267"/>
      <c r="U86" s="267"/>
      <c r="V86" s="267"/>
      <c r="W86" s="267"/>
    </row>
    <row r="87" spans="1:23" ht="21.75" customHeight="1">
      <c r="A87" s="267"/>
      <c r="B87" s="267"/>
      <c r="C87" s="267"/>
      <c r="D87" s="267"/>
      <c r="E87" s="267"/>
      <c r="F87" s="304"/>
      <c r="G87" s="304"/>
      <c r="H87" s="304"/>
      <c r="I87" s="304"/>
      <c r="J87" s="304"/>
      <c r="K87" s="304"/>
      <c r="L87" s="304"/>
      <c r="M87" s="304"/>
      <c r="N87" s="304"/>
      <c r="O87" s="267"/>
      <c r="P87" s="267"/>
      <c r="Q87" s="267"/>
      <c r="R87" s="267"/>
      <c r="S87" s="267"/>
      <c r="T87" s="267"/>
      <c r="U87" s="267"/>
      <c r="V87" s="267"/>
      <c r="W87" s="267"/>
    </row>
    <row r="88" spans="1:23" ht="21.75" customHeight="1">
      <c r="A88" s="267"/>
      <c r="B88" s="267"/>
      <c r="C88" s="267"/>
      <c r="D88" s="267"/>
      <c r="E88" s="267"/>
      <c r="F88" s="304"/>
      <c r="G88" s="304"/>
      <c r="H88" s="304"/>
      <c r="I88" s="304"/>
      <c r="J88" s="304"/>
      <c r="K88" s="304"/>
      <c r="L88" s="304"/>
      <c r="M88" s="304"/>
      <c r="N88" s="304"/>
      <c r="O88" s="267"/>
      <c r="P88" s="267"/>
      <c r="Q88" s="267"/>
      <c r="R88" s="267"/>
      <c r="S88" s="267"/>
      <c r="T88" s="267"/>
      <c r="U88" s="267"/>
      <c r="V88" s="267"/>
      <c r="W88" s="267"/>
    </row>
    <row r="89" spans="1:23" ht="21.75" customHeight="1">
      <c r="A89" s="267"/>
      <c r="B89" s="267"/>
      <c r="C89" s="267"/>
      <c r="D89" s="267"/>
      <c r="E89" s="267"/>
      <c r="F89" s="304"/>
      <c r="G89" s="304"/>
      <c r="H89" s="304"/>
      <c r="I89" s="304"/>
      <c r="J89" s="304"/>
      <c r="K89" s="304"/>
      <c r="L89" s="304"/>
      <c r="M89" s="304"/>
      <c r="N89" s="304"/>
      <c r="O89" s="267"/>
      <c r="P89" s="267"/>
      <c r="Q89" s="267"/>
      <c r="R89" s="267"/>
      <c r="S89" s="267"/>
      <c r="T89" s="267"/>
      <c r="U89" s="267"/>
      <c r="V89" s="267"/>
      <c r="W89" s="267"/>
    </row>
    <row r="90" spans="1:23" ht="21.75" customHeight="1">
      <c r="A90" s="267"/>
      <c r="B90" s="267"/>
      <c r="C90" s="267"/>
      <c r="D90" s="267"/>
      <c r="E90" s="267"/>
      <c r="F90" s="304"/>
      <c r="G90" s="304"/>
      <c r="H90" s="304"/>
      <c r="I90" s="304"/>
      <c r="J90" s="304"/>
      <c r="K90" s="304"/>
      <c r="L90" s="304"/>
      <c r="M90" s="304"/>
      <c r="N90" s="304"/>
      <c r="O90" s="267"/>
      <c r="P90" s="267"/>
      <c r="Q90" s="267"/>
      <c r="R90" s="267"/>
      <c r="S90" s="267"/>
      <c r="T90" s="267"/>
      <c r="U90" s="267"/>
      <c r="V90" s="267"/>
      <c r="W90" s="267"/>
    </row>
    <row r="91" spans="1:23" ht="21.75" customHeight="1">
      <c r="A91" s="267"/>
      <c r="B91" s="267"/>
      <c r="C91" s="267"/>
      <c r="D91" s="267"/>
      <c r="E91" s="267"/>
      <c r="F91" s="304"/>
      <c r="G91" s="304"/>
      <c r="H91" s="304"/>
      <c r="I91" s="304"/>
      <c r="J91" s="304"/>
      <c r="K91" s="304"/>
      <c r="L91" s="304"/>
      <c r="M91" s="304"/>
      <c r="N91" s="304"/>
      <c r="O91" s="267"/>
      <c r="P91" s="267"/>
      <c r="Q91" s="267"/>
      <c r="R91" s="267"/>
      <c r="S91" s="267"/>
      <c r="T91" s="267"/>
      <c r="U91" s="267"/>
      <c r="V91" s="267"/>
      <c r="W91" s="267"/>
    </row>
    <row r="92" spans="1:23" ht="21.75" customHeight="1">
      <c r="A92" s="267"/>
      <c r="B92" s="267"/>
      <c r="C92" s="267"/>
      <c r="D92" s="267"/>
      <c r="E92" s="267"/>
      <c r="F92" s="304"/>
      <c r="G92" s="304"/>
      <c r="H92" s="304"/>
      <c r="I92" s="304"/>
      <c r="J92" s="304"/>
      <c r="K92" s="304"/>
      <c r="L92" s="304"/>
      <c r="M92" s="304"/>
      <c r="N92" s="304"/>
      <c r="O92" s="267"/>
      <c r="P92" s="267"/>
      <c r="Q92" s="267"/>
      <c r="R92" s="267"/>
      <c r="S92" s="267"/>
      <c r="T92" s="267"/>
      <c r="U92" s="267"/>
      <c r="V92" s="267"/>
      <c r="W92" s="267"/>
    </row>
    <row r="93" spans="1:23" ht="21.75" customHeight="1">
      <c r="A93" s="267"/>
      <c r="B93" s="267"/>
      <c r="C93" s="267"/>
      <c r="D93" s="267"/>
      <c r="E93" s="267"/>
      <c r="F93" s="304"/>
      <c r="G93" s="304"/>
      <c r="H93" s="304"/>
      <c r="I93" s="304"/>
      <c r="J93" s="304"/>
      <c r="K93" s="304"/>
      <c r="L93" s="304"/>
      <c r="M93" s="304"/>
      <c r="N93" s="304"/>
      <c r="O93" s="267"/>
      <c r="P93" s="267"/>
      <c r="Q93" s="267"/>
      <c r="R93" s="267"/>
      <c r="S93" s="267"/>
      <c r="T93" s="267"/>
      <c r="U93" s="267"/>
      <c r="V93" s="267"/>
      <c r="W93" s="267"/>
    </row>
  </sheetData>
  <sheetProtection/>
  <mergeCells count="11">
    <mergeCell ref="A44:C44"/>
    <mergeCell ref="A39:C39"/>
    <mergeCell ref="A6:Q6"/>
    <mergeCell ref="A7:Q7"/>
    <mergeCell ref="A8:Q8"/>
    <mergeCell ref="A60:P62"/>
    <mergeCell ref="A2:Q2"/>
    <mergeCell ref="A3:Q3"/>
    <mergeCell ref="A4:Q4"/>
    <mergeCell ref="A5:Q5"/>
    <mergeCell ref="A54:C54"/>
  </mergeCells>
  <printOptions horizontalCentered="1"/>
  <pageMargins left="0.6692913385826772" right="0.35433070866141736" top="0.2362204724409449" bottom="0.2362204724409449" header="0" footer="0"/>
  <pageSetup fitToHeight="1" fitToWidth="1" horizontalDpi="600" verticalDpi="600" orientation="landscape" scale="36" r:id="rId1"/>
  <colBreaks count="1" manualBreakCount="1">
    <brk id="22" max="65535" man="1"/>
  </colBreaks>
  <ignoredErrors>
    <ignoredError sqref="J24:O24 D24:H24" unlockedFormula="1"/>
  </ignoredErrors>
</worksheet>
</file>

<file path=xl/worksheets/sheet25.xml><?xml version="1.0" encoding="utf-8"?>
<worksheet xmlns="http://schemas.openxmlformats.org/spreadsheetml/2006/main" xmlns:r="http://schemas.openxmlformats.org/officeDocument/2006/relationships">
  <sheetPr>
    <pageSetUpPr fitToPage="1"/>
  </sheetPr>
  <dimension ref="A1:U113"/>
  <sheetViews>
    <sheetView showGridLines="0" zoomScale="55" zoomScaleNormal="55" zoomScaleSheetLayoutView="40" zoomScalePageLayoutView="0" workbookViewId="0" topLeftCell="A1">
      <selection activeCell="A1" sqref="A1"/>
    </sheetView>
  </sheetViews>
  <sheetFormatPr defaultColWidth="9.6640625" defaultRowHeight="15"/>
  <cols>
    <col min="1" max="1" width="3.6640625" style="265" customWidth="1"/>
    <col min="2" max="2" width="43.88671875" style="265" customWidth="1"/>
    <col min="3" max="3" width="17.6640625" style="265" customWidth="1"/>
    <col min="4" max="4" width="14.6640625" style="265" customWidth="1"/>
    <col min="5" max="5" width="12.88671875" style="265" customWidth="1"/>
    <col min="6" max="6" width="15.21484375" style="265" customWidth="1"/>
    <col min="7" max="7" width="13.6640625" style="265" customWidth="1"/>
    <col min="8" max="8" width="14.88671875" style="265" customWidth="1"/>
    <col min="9" max="9" width="13.6640625" style="265" customWidth="1"/>
    <col min="10" max="10" width="17.77734375" style="265" customWidth="1"/>
    <col min="11" max="11" width="16.6640625" style="265" customWidth="1"/>
    <col min="12" max="12" width="14.88671875" style="265" customWidth="1"/>
    <col min="13" max="13" width="13.10546875" style="265" customWidth="1"/>
    <col min="14" max="14" width="13.88671875" style="265" customWidth="1"/>
    <col min="15" max="15" width="14.88671875" style="265" customWidth="1"/>
    <col min="16" max="16" width="2.88671875" style="265" customWidth="1"/>
    <col min="17" max="17" width="8.88671875" style="265" customWidth="1"/>
    <col min="18" max="16384" width="9.6640625" style="265" customWidth="1"/>
  </cols>
  <sheetData>
    <row r="1" spans="2:14" ht="18" customHeight="1">
      <c r="B1" s="299"/>
      <c r="C1" s="299"/>
      <c r="D1" s="299"/>
      <c r="E1" s="299"/>
      <c r="F1" s="8"/>
      <c r="G1" s="299"/>
      <c r="H1" s="299"/>
      <c r="I1" s="299"/>
      <c r="J1" s="301"/>
      <c r="K1" s="301"/>
      <c r="L1" s="301"/>
      <c r="M1" s="301"/>
      <c r="N1" s="299"/>
    </row>
    <row r="2" spans="1:14" ht="24.75" customHeight="1">
      <c r="A2" s="1749" t="str">
        <f>CORPORATION</f>
        <v>Entrez le nom de la société ici</v>
      </c>
      <c r="B2" s="1750"/>
      <c r="C2" s="1750"/>
      <c r="D2" s="1750"/>
      <c r="E2" s="1750"/>
      <c r="F2" s="1750"/>
      <c r="G2" s="1750"/>
      <c r="H2" s="1750"/>
      <c r="I2" s="1750"/>
      <c r="J2" s="1750"/>
      <c r="K2" s="1750"/>
      <c r="L2" s="1750"/>
      <c r="M2" s="1750"/>
      <c r="N2" s="299"/>
    </row>
    <row r="3" spans="1:16" ht="24.75" customHeight="1">
      <c r="A3" s="1751" t="s">
        <v>209</v>
      </c>
      <c r="B3" s="1752"/>
      <c r="C3" s="1752"/>
      <c r="D3" s="1752"/>
      <c r="E3" s="1752"/>
      <c r="F3" s="1752"/>
      <c r="G3" s="1752"/>
      <c r="H3" s="1752"/>
      <c r="I3" s="1752"/>
      <c r="J3" s="1752"/>
      <c r="K3" s="1752"/>
      <c r="L3" s="1752"/>
      <c r="M3" s="1752"/>
      <c r="N3" s="299"/>
      <c r="O3" s="331"/>
      <c r="P3" s="331"/>
    </row>
    <row r="4" spans="1:16" ht="24.75" customHeight="1">
      <c r="A4" s="1751" t="s">
        <v>174</v>
      </c>
      <c r="B4" s="1750"/>
      <c r="C4" s="1750"/>
      <c r="D4" s="1750"/>
      <c r="E4" s="1750"/>
      <c r="F4" s="1750"/>
      <c r="G4" s="1750"/>
      <c r="H4" s="1750"/>
      <c r="I4" s="1750"/>
      <c r="J4" s="1750"/>
      <c r="K4" s="1750"/>
      <c r="L4" s="1750"/>
      <c r="M4" s="1750"/>
      <c r="N4" s="299"/>
      <c r="O4" s="331"/>
      <c r="P4" s="331"/>
    </row>
    <row r="5" spans="1:16" ht="24.75" customHeight="1">
      <c r="A5" s="1751" t="s">
        <v>324</v>
      </c>
      <c r="B5" s="1752"/>
      <c r="C5" s="1752"/>
      <c r="D5" s="1752"/>
      <c r="E5" s="1752"/>
      <c r="F5" s="1752"/>
      <c r="G5" s="1752"/>
      <c r="H5" s="1752"/>
      <c r="I5" s="1752"/>
      <c r="J5" s="1752"/>
      <c r="K5" s="1752"/>
      <c r="L5" s="1752"/>
      <c r="M5" s="1752"/>
      <c r="N5" s="299"/>
      <c r="O5" s="331"/>
      <c r="P5" s="331"/>
    </row>
    <row r="6" spans="1:16" ht="24.75" customHeight="1">
      <c r="A6" s="1951" t="str">
        <f>PERIOD</f>
        <v>Entrez le trimestre ici</v>
      </c>
      <c r="B6" s="1754"/>
      <c r="C6" s="1754"/>
      <c r="D6" s="1754"/>
      <c r="E6" s="1754"/>
      <c r="F6" s="1754"/>
      <c r="G6" s="1754"/>
      <c r="H6" s="1754"/>
      <c r="I6" s="1754"/>
      <c r="J6" s="1754"/>
      <c r="K6" s="1754"/>
      <c r="L6" s="1754"/>
      <c r="M6" s="1754"/>
      <c r="N6" s="299"/>
      <c r="O6" s="302"/>
      <c r="P6" s="331"/>
    </row>
    <row r="7" spans="1:16" ht="24.75" customHeight="1">
      <c r="A7" s="2038" t="s">
        <v>839</v>
      </c>
      <c r="B7" s="2039"/>
      <c r="C7" s="2039"/>
      <c r="D7" s="2039"/>
      <c r="E7" s="2039"/>
      <c r="F7" s="2039"/>
      <c r="G7" s="2039"/>
      <c r="H7" s="2039"/>
      <c r="I7" s="2039"/>
      <c r="J7" s="2039"/>
      <c r="K7" s="2039"/>
      <c r="L7" s="2039"/>
      <c r="M7" s="2039"/>
      <c r="N7" s="299"/>
      <c r="O7" s="85"/>
      <c r="P7" s="331"/>
    </row>
    <row r="8" spans="1:16" ht="24.75" customHeight="1">
      <c r="A8" s="2062" t="s">
        <v>334</v>
      </c>
      <c r="B8" s="1750"/>
      <c r="C8" s="1750"/>
      <c r="D8" s="1750"/>
      <c r="E8" s="1750"/>
      <c r="F8" s="1750"/>
      <c r="G8" s="1750"/>
      <c r="H8" s="1750"/>
      <c r="I8" s="1750"/>
      <c r="J8" s="1750"/>
      <c r="K8" s="1750"/>
      <c r="L8" s="1750"/>
      <c r="M8" s="1750"/>
      <c r="N8" s="299"/>
      <c r="O8" s="85"/>
      <c r="P8" s="331"/>
    </row>
    <row r="9" spans="1:16" ht="18" customHeight="1">
      <c r="A9" s="497"/>
      <c r="B9" s="496"/>
      <c r="C9" s="496"/>
      <c r="D9" s="496"/>
      <c r="E9" s="496"/>
      <c r="F9" s="496"/>
      <c r="G9" s="496"/>
      <c r="H9" s="496"/>
      <c r="I9" s="496"/>
      <c r="J9" s="496"/>
      <c r="K9" s="496"/>
      <c r="L9" s="496"/>
      <c r="M9" s="496"/>
      <c r="N9" s="299"/>
      <c r="O9" s="85"/>
      <c r="P9" s="331"/>
    </row>
    <row r="10" spans="1:17" ht="30" customHeight="1">
      <c r="A10" s="1146" t="s">
        <v>848</v>
      </c>
      <c r="B10" s="528"/>
      <c r="C10" s="528"/>
      <c r="D10" s="528"/>
      <c r="E10" s="528"/>
      <c r="F10" s="528"/>
      <c r="G10" s="526"/>
      <c r="H10" s="528"/>
      <c r="I10" s="528"/>
      <c r="J10" s="528"/>
      <c r="K10" s="511"/>
      <c r="L10" s="511"/>
      <c r="M10" s="526"/>
      <c r="N10" s="1067"/>
      <c r="O10" s="331"/>
      <c r="P10" s="85"/>
      <c r="Q10" s="331"/>
    </row>
    <row r="11" spans="1:21" ht="21.75" customHeight="1">
      <c r="A11" s="484"/>
      <c r="B11" s="264"/>
      <c r="C11" s="2063" t="s">
        <v>217</v>
      </c>
      <c r="D11" s="2064"/>
      <c r="E11" s="2064"/>
      <c r="F11" s="2064"/>
      <c r="G11" s="2064"/>
      <c r="H11" s="2065"/>
      <c r="I11" s="2063" t="s">
        <v>205</v>
      </c>
      <c r="J11" s="2064"/>
      <c r="K11" s="2064"/>
      <c r="L11" s="2064"/>
      <c r="M11" s="2064"/>
      <c r="N11" s="2065"/>
      <c r="O11" s="332"/>
      <c r="P11" s="167"/>
      <c r="Q11" s="332"/>
      <c r="R11" s="332"/>
      <c r="S11" s="332"/>
      <c r="T11" s="332"/>
      <c r="U11" s="332"/>
    </row>
    <row r="12" spans="1:17" ht="10.5" customHeight="1">
      <c r="A12" s="484"/>
      <c r="B12" s="264"/>
      <c r="C12" s="2066"/>
      <c r="D12" s="2067"/>
      <c r="E12" s="2067"/>
      <c r="F12" s="2067"/>
      <c r="G12" s="2067"/>
      <c r="H12" s="2068"/>
      <c r="I12" s="2066"/>
      <c r="J12" s="2067"/>
      <c r="K12" s="2067"/>
      <c r="L12" s="2067"/>
      <c r="M12" s="2067"/>
      <c r="N12" s="2068"/>
      <c r="O12" s="331"/>
      <c r="P12" s="331"/>
      <c r="Q12" s="331"/>
    </row>
    <row r="13" spans="1:17" ht="118.5" customHeight="1">
      <c r="A13" s="484"/>
      <c r="B13" s="264"/>
      <c r="C13" s="844" t="s">
        <v>124</v>
      </c>
      <c r="D13" s="844" t="s">
        <v>660</v>
      </c>
      <c r="E13" s="844" t="s">
        <v>655</v>
      </c>
      <c r="F13" s="844" t="s">
        <v>472</v>
      </c>
      <c r="G13" s="844" t="s">
        <v>1012</v>
      </c>
      <c r="H13" s="1148" t="s">
        <v>319</v>
      </c>
      <c r="I13" s="846" t="s">
        <v>124</v>
      </c>
      <c r="J13" s="844" t="s">
        <v>662</v>
      </c>
      <c r="K13" s="844" t="s">
        <v>656</v>
      </c>
      <c r="L13" s="844" t="s">
        <v>1012</v>
      </c>
      <c r="M13" s="844" t="s">
        <v>319</v>
      </c>
      <c r="N13" s="1147" t="s">
        <v>206</v>
      </c>
      <c r="O13" s="331"/>
      <c r="P13" s="331"/>
      <c r="Q13" s="331"/>
    </row>
    <row r="14" spans="1:17" ht="22.5" customHeight="1">
      <c r="A14" s="513" t="s">
        <v>211</v>
      </c>
      <c r="B14" s="264"/>
      <c r="C14" s="110"/>
      <c r="D14" s="110"/>
      <c r="E14" s="110"/>
      <c r="F14" s="110"/>
      <c r="G14" s="110"/>
      <c r="H14" s="110"/>
      <c r="I14" s="170"/>
      <c r="J14" s="110"/>
      <c r="K14" s="110"/>
      <c r="L14" s="110"/>
      <c r="M14" s="110"/>
      <c r="N14" s="514"/>
      <c r="O14" s="331"/>
      <c r="P14" s="331"/>
      <c r="Q14" s="331"/>
    </row>
    <row r="15" spans="1:17" ht="22.5" customHeight="1">
      <c r="A15" s="515"/>
      <c r="B15" s="516" t="s">
        <v>183</v>
      </c>
      <c r="C15" s="159"/>
      <c r="D15" s="159"/>
      <c r="E15" s="159"/>
      <c r="F15" s="159"/>
      <c r="G15" s="159"/>
      <c r="H15" s="144">
        <f>SUM(C15:G15)</f>
        <v>0</v>
      </c>
      <c r="I15" s="172"/>
      <c r="J15" s="144"/>
      <c r="K15" s="144"/>
      <c r="L15" s="144"/>
      <c r="M15" s="144">
        <f>SUM(I15:L15)</f>
        <v>0</v>
      </c>
      <c r="N15" s="517">
        <f>H15-M15</f>
        <v>0</v>
      </c>
      <c r="O15" s="331"/>
      <c r="P15" s="331"/>
      <c r="Q15" s="331"/>
    </row>
    <row r="16" spans="1:17" ht="22.5" customHeight="1">
      <c r="A16" s="515"/>
      <c r="B16" s="516" t="s">
        <v>184</v>
      </c>
      <c r="C16" s="159"/>
      <c r="D16" s="159"/>
      <c r="E16" s="159"/>
      <c r="F16" s="159"/>
      <c r="G16" s="159"/>
      <c r="H16" s="144">
        <f>SUM(C16:G16)</f>
        <v>0</v>
      </c>
      <c r="I16" s="174"/>
      <c r="J16" s="144"/>
      <c r="K16" s="144"/>
      <c r="L16" s="144"/>
      <c r="M16" s="144">
        <f>SUM(I16:L16)</f>
        <v>0</v>
      </c>
      <c r="N16" s="517">
        <f>H16-M16</f>
        <v>0</v>
      </c>
      <c r="O16" s="331"/>
      <c r="P16" s="331"/>
      <c r="Q16" s="331"/>
    </row>
    <row r="17" spans="1:17" ht="22.5" customHeight="1">
      <c r="A17" s="515"/>
      <c r="B17" s="516" t="s">
        <v>185</v>
      </c>
      <c r="C17" s="159"/>
      <c r="D17" s="159"/>
      <c r="E17" s="159"/>
      <c r="F17" s="159"/>
      <c r="G17" s="159"/>
      <c r="H17" s="144">
        <f>SUM(C17:G17)</f>
        <v>0</v>
      </c>
      <c r="I17" s="334"/>
      <c r="J17" s="144"/>
      <c r="K17" s="144"/>
      <c r="L17" s="144"/>
      <c r="M17" s="144">
        <f>SUM(I17:L17)</f>
        <v>0</v>
      </c>
      <c r="N17" s="517">
        <f>H17-M17</f>
        <v>0</v>
      </c>
      <c r="O17" s="331"/>
      <c r="P17" s="331"/>
      <c r="Q17" s="331"/>
    </row>
    <row r="18" spans="1:17" ht="22.5" customHeight="1">
      <c r="A18" s="515"/>
      <c r="B18" s="463" t="s">
        <v>186</v>
      </c>
      <c r="C18" s="1149">
        <f>SUM(C15:C17)</f>
        <v>0</v>
      </c>
      <c r="D18" s="1149">
        <f>SUM(D15:D17)</f>
        <v>0</v>
      </c>
      <c r="E18" s="1149">
        <f>SUM(E15:E17)</f>
        <v>0</v>
      </c>
      <c r="F18" s="1149">
        <f>SUM(F15:F17)</f>
        <v>0</v>
      </c>
      <c r="G18" s="1149">
        <f>SUM(G15:G17)</f>
        <v>0</v>
      </c>
      <c r="H18" s="124">
        <f>SUM(C18:F18)</f>
        <v>0</v>
      </c>
      <c r="I18" s="1150">
        <f aca="true" t="shared" si="0" ref="I18:N18">SUM(I15:I17)</f>
        <v>0</v>
      </c>
      <c r="J18" s="1149">
        <f t="shared" si="0"/>
        <v>0</v>
      </c>
      <c r="K18" s="1149">
        <f t="shared" si="0"/>
        <v>0</v>
      </c>
      <c r="L18" s="1149">
        <f t="shared" si="0"/>
        <v>0</v>
      </c>
      <c r="M18" s="124">
        <f t="shared" si="0"/>
        <v>0</v>
      </c>
      <c r="N18" s="1151">
        <f t="shared" si="0"/>
        <v>0</v>
      </c>
      <c r="O18" s="331"/>
      <c r="P18" s="331"/>
      <c r="Q18" s="331"/>
    </row>
    <row r="19" spans="1:17" ht="22.5" customHeight="1">
      <c r="A19" s="513" t="s">
        <v>178</v>
      </c>
      <c r="B19" s="264"/>
      <c r="C19" s="141"/>
      <c r="D19" s="141"/>
      <c r="E19" s="141"/>
      <c r="F19" s="141"/>
      <c r="G19" s="141"/>
      <c r="H19" s="141"/>
      <c r="I19" s="170"/>
      <c r="J19" s="141"/>
      <c r="K19" s="141"/>
      <c r="L19" s="141"/>
      <c r="M19" s="141"/>
      <c r="N19" s="519"/>
      <c r="O19" s="331"/>
      <c r="P19" s="331"/>
      <c r="Q19" s="331"/>
    </row>
    <row r="20" spans="1:17" ht="22.5" customHeight="1">
      <c r="A20" s="515"/>
      <c r="B20" s="516" t="s">
        <v>178</v>
      </c>
      <c r="C20" s="159"/>
      <c r="D20" s="159"/>
      <c r="E20" s="159"/>
      <c r="F20" s="159"/>
      <c r="G20" s="159"/>
      <c r="H20" s="144">
        <f>SUM(C20:G20)</f>
        <v>0</v>
      </c>
      <c r="I20" s="172"/>
      <c r="J20" s="144"/>
      <c r="K20" s="144"/>
      <c r="L20" s="144"/>
      <c r="M20" s="144">
        <f>SUM(I20:L20)</f>
        <v>0</v>
      </c>
      <c r="N20" s="517">
        <f>H20-M20</f>
        <v>0</v>
      </c>
      <c r="O20" s="331"/>
      <c r="P20" s="331"/>
      <c r="Q20" s="331"/>
    </row>
    <row r="21" spans="1:17" ht="22.5" customHeight="1">
      <c r="A21" s="515"/>
      <c r="B21" s="516" t="s">
        <v>187</v>
      </c>
      <c r="C21" s="159"/>
      <c r="D21" s="159"/>
      <c r="E21" s="159"/>
      <c r="F21" s="159"/>
      <c r="G21" s="159"/>
      <c r="H21" s="144">
        <f>SUM(C21:G21)</f>
        <v>0</v>
      </c>
      <c r="I21" s="172"/>
      <c r="J21" s="144"/>
      <c r="K21" s="144"/>
      <c r="L21" s="144"/>
      <c r="M21" s="144">
        <f>SUM(I21:L21)</f>
        <v>0</v>
      </c>
      <c r="N21" s="517">
        <f>H21-M21</f>
        <v>0</v>
      </c>
      <c r="O21" s="331"/>
      <c r="P21" s="331"/>
      <c r="Q21" s="331"/>
    </row>
    <row r="22" spans="1:17" ht="22.5" customHeight="1">
      <c r="A22" s="515"/>
      <c r="B22" s="516" t="s">
        <v>188</v>
      </c>
      <c r="C22" s="159"/>
      <c r="D22" s="159"/>
      <c r="E22" s="159"/>
      <c r="F22" s="159"/>
      <c r="G22" s="159"/>
      <c r="H22" s="144">
        <f>SUM(C22:G22)</f>
        <v>0</v>
      </c>
      <c r="I22" s="172"/>
      <c r="J22" s="144"/>
      <c r="K22" s="144"/>
      <c r="L22" s="144"/>
      <c r="M22" s="144">
        <f>SUM(I22:L22)</f>
        <v>0</v>
      </c>
      <c r="N22" s="517">
        <f>H22-M22</f>
        <v>0</v>
      </c>
      <c r="O22" s="331"/>
      <c r="P22" s="331"/>
      <c r="Q22" s="331"/>
    </row>
    <row r="23" spans="1:17" ht="22.5" customHeight="1">
      <c r="A23" s="515"/>
      <c r="B23" s="520" t="s">
        <v>189</v>
      </c>
      <c r="C23" s="159"/>
      <c r="D23" s="159"/>
      <c r="E23" s="159"/>
      <c r="F23" s="159"/>
      <c r="G23" s="159"/>
      <c r="H23" s="144">
        <f>SUM(C23:G23)</f>
        <v>0</v>
      </c>
      <c r="I23" s="172"/>
      <c r="J23" s="144"/>
      <c r="K23" s="144"/>
      <c r="L23" s="144"/>
      <c r="M23" s="144">
        <f>SUM(I23:L23)</f>
        <v>0</v>
      </c>
      <c r="N23" s="517">
        <f>H23-M23</f>
        <v>0</v>
      </c>
      <c r="O23" s="331"/>
      <c r="P23" s="331"/>
      <c r="Q23" s="331"/>
    </row>
    <row r="24" spans="1:17" ht="22.5" customHeight="1">
      <c r="A24" s="515"/>
      <c r="B24" s="463" t="s">
        <v>186</v>
      </c>
      <c r="C24" s="374">
        <f>SUM(C20:C23)</f>
        <v>0</v>
      </c>
      <c r="D24" s="374">
        <f>SUM(D20:D23)</f>
        <v>0</v>
      </c>
      <c r="E24" s="374">
        <f>SUM(E20:E23)</f>
        <v>0</v>
      </c>
      <c r="F24" s="374">
        <f>SUM(F20:F23)</f>
        <v>0</v>
      </c>
      <c r="G24" s="374">
        <f>SUM(G20:G23)</f>
        <v>0</v>
      </c>
      <c r="H24" s="375">
        <f>SUM(C24:F24)</f>
        <v>0</v>
      </c>
      <c r="I24" s="1152">
        <f aca="true" t="shared" si="1" ref="I24:N24">SUM(I20:I23)</f>
        <v>0</v>
      </c>
      <c r="J24" s="374">
        <f t="shared" si="1"/>
        <v>0</v>
      </c>
      <c r="K24" s="374">
        <f t="shared" si="1"/>
        <v>0</v>
      </c>
      <c r="L24" s="374">
        <f t="shared" si="1"/>
        <v>0</v>
      </c>
      <c r="M24" s="124">
        <f t="shared" si="1"/>
        <v>0</v>
      </c>
      <c r="N24" s="1153">
        <f t="shared" si="1"/>
        <v>0</v>
      </c>
      <c r="O24" s="331"/>
      <c r="P24" s="331"/>
      <c r="Q24" s="331"/>
    </row>
    <row r="25" spans="1:17" ht="22.5" customHeight="1">
      <c r="A25" s="513" t="s">
        <v>179</v>
      </c>
      <c r="B25" s="264"/>
      <c r="C25" s="141"/>
      <c r="D25" s="141"/>
      <c r="E25" s="141"/>
      <c r="F25" s="141"/>
      <c r="G25" s="141"/>
      <c r="H25" s="141"/>
      <c r="I25" s="170"/>
      <c r="J25" s="141"/>
      <c r="K25" s="141"/>
      <c r="L25" s="141"/>
      <c r="M25" s="141"/>
      <c r="N25" s="519"/>
      <c r="O25" s="331"/>
      <c r="P25" s="331"/>
      <c r="Q25" s="331"/>
    </row>
    <row r="26" spans="1:17" ht="22.5" customHeight="1">
      <c r="A26" s="515"/>
      <c r="B26" s="516" t="s">
        <v>190</v>
      </c>
      <c r="C26" s="159"/>
      <c r="D26" s="159"/>
      <c r="E26" s="159"/>
      <c r="F26" s="159"/>
      <c r="G26" s="159"/>
      <c r="H26" s="144">
        <f>SUM(C26:G26)</f>
        <v>0</v>
      </c>
      <c r="I26" s="172"/>
      <c r="J26" s="144"/>
      <c r="K26" s="144"/>
      <c r="L26" s="144"/>
      <c r="M26" s="144">
        <f>SUM(I26:L26)</f>
        <v>0</v>
      </c>
      <c r="N26" s="517">
        <f>H26-M26</f>
        <v>0</v>
      </c>
      <c r="O26" s="331"/>
      <c r="P26" s="331"/>
      <c r="Q26" s="331"/>
    </row>
    <row r="27" spans="1:17" ht="22.5" customHeight="1">
      <c r="A27" s="515"/>
      <c r="B27" s="516" t="s">
        <v>191</v>
      </c>
      <c r="C27" s="335"/>
      <c r="D27" s="335"/>
      <c r="E27" s="335"/>
      <c r="F27" s="335"/>
      <c r="G27" s="335"/>
      <c r="H27" s="144">
        <f>SUM(C27:G27)</f>
        <v>0</v>
      </c>
      <c r="I27" s="336"/>
      <c r="J27" s="144"/>
      <c r="K27" s="144"/>
      <c r="L27" s="144"/>
      <c r="M27" s="144">
        <f>SUM(I27:L27)</f>
        <v>0</v>
      </c>
      <c r="N27" s="517">
        <f>H27-M27</f>
        <v>0</v>
      </c>
      <c r="O27" s="331"/>
      <c r="P27" s="331"/>
      <c r="Q27" s="331"/>
    </row>
    <row r="28" spans="1:17" ht="22.5" customHeight="1">
      <c r="A28" s="515"/>
      <c r="B28" s="516" t="s">
        <v>192</v>
      </c>
      <c r="C28" s="159"/>
      <c r="D28" s="159"/>
      <c r="E28" s="159"/>
      <c r="F28" s="159"/>
      <c r="G28" s="159"/>
      <c r="H28" s="144">
        <f>SUM(C28:G28)</f>
        <v>0</v>
      </c>
      <c r="I28" s="172"/>
      <c r="J28" s="144"/>
      <c r="K28" s="144"/>
      <c r="L28" s="144"/>
      <c r="M28" s="144">
        <f>SUM(I28:L28)</f>
        <v>0</v>
      </c>
      <c r="N28" s="517">
        <f>H28-M28</f>
        <v>0</v>
      </c>
      <c r="O28" s="331"/>
      <c r="P28" s="331"/>
      <c r="Q28" s="331"/>
    </row>
    <row r="29" spans="1:17" ht="22.5" customHeight="1">
      <c r="A29" s="515"/>
      <c r="B29" s="516" t="s">
        <v>193</v>
      </c>
      <c r="C29" s="159"/>
      <c r="D29" s="159"/>
      <c r="E29" s="159"/>
      <c r="F29" s="159"/>
      <c r="G29" s="159"/>
      <c r="H29" s="144">
        <f>SUM(C29:G29)</f>
        <v>0</v>
      </c>
      <c r="I29" s="172"/>
      <c r="J29" s="144"/>
      <c r="K29" s="144"/>
      <c r="L29" s="144"/>
      <c r="M29" s="144">
        <f>SUM(I29:L29)</f>
        <v>0</v>
      </c>
      <c r="N29" s="517">
        <f>H29-M29</f>
        <v>0</v>
      </c>
      <c r="O29" s="331"/>
      <c r="P29" s="331"/>
      <c r="Q29" s="331"/>
    </row>
    <row r="30" spans="1:17" ht="22.5" customHeight="1">
      <c r="A30" s="484"/>
      <c r="B30" s="463" t="s">
        <v>186</v>
      </c>
      <c r="C30" s="1149">
        <f aca="true" t="shared" si="2" ref="C30:L30">SUM(C26:C29)</f>
        <v>0</v>
      </c>
      <c r="D30" s="1149">
        <f t="shared" si="2"/>
        <v>0</v>
      </c>
      <c r="E30" s="1149">
        <f t="shared" si="2"/>
        <v>0</v>
      </c>
      <c r="F30" s="1149">
        <f t="shared" si="2"/>
        <v>0</v>
      </c>
      <c r="G30" s="1149">
        <f t="shared" si="2"/>
        <v>0</v>
      </c>
      <c r="H30" s="1149">
        <f t="shared" si="2"/>
        <v>0</v>
      </c>
      <c r="I30" s="1150">
        <f t="shared" si="2"/>
        <v>0</v>
      </c>
      <c r="J30" s="1149">
        <f t="shared" si="2"/>
        <v>0</v>
      </c>
      <c r="K30" s="1149">
        <f t="shared" si="2"/>
        <v>0</v>
      </c>
      <c r="L30" s="1149">
        <f t="shared" si="2"/>
        <v>0</v>
      </c>
      <c r="M30" s="1149">
        <f>SUM(M26:M29)</f>
        <v>0</v>
      </c>
      <c r="N30" s="1151">
        <f>SUM(N26:N29)</f>
        <v>0</v>
      </c>
      <c r="O30" s="331"/>
      <c r="P30" s="331"/>
      <c r="Q30" s="331"/>
    </row>
    <row r="31" spans="1:17" ht="22.5" customHeight="1">
      <c r="A31" s="1394"/>
      <c r="B31" s="1395"/>
      <c r="C31" s="1396"/>
      <c r="D31" s="1396"/>
      <c r="E31" s="1396"/>
      <c r="F31" s="1396"/>
      <c r="G31" s="1396"/>
      <c r="H31" s="1397"/>
      <c r="I31" s="1398"/>
      <c r="J31" s="1397"/>
      <c r="K31" s="1397"/>
      <c r="L31" s="1397"/>
      <c r="M31" s="1397"/>
      <c r="N31" s="1399"/>
      <c r="O31" s="331"/>
      <c r="P31" s="331"/>
      <c r="Q31" s="331"/>
    </row>
    <row r="32" spans="1:18" ht="45" customHeight="1" thickBot="1">
      <c r="A32" s="2069" t="s">
        <v>377</v>
      </c>
      <c r="B32" s="2070"/>
      <c r="C32" s="1400">
        <f>C18+C24+C30</f>
        <v>0</v>
      </c>
      <c r="D32" s="1400">
        <f aca="true" t="shared" si="3" ref="D32:N32">D18+D24+D30</f>
        <v>0</v>
      </c>
      <c r="E32" s="1400">
        <f t="shared" si="3"/>
        <v>0</v>
      </c>
      <c r="F32" s="1400">
        <f t="shared" si="3"/>
        <v>0</v>
      </c>
      <c r="G32" s="1400">
        <f t="shared" si="3"/>
        <v>0</v>
      </c>
      <c r="H32" s="1400">
        <f t="shared" si="3"/>
        <v>0</v>
      </c>
      <c r="I32" s="1401">
        <f t="shared" si="3"/>
        <v>0</v>
      </c>
      <c r="J32" s="1400">
        <f t="shared" si="3"/>
        <v>0</v>
      </c>
      <c r="K32" s="1400">
        <f t="shared" si="3"/>
        <v>0</v>
      </c>
      <c r="L32" s="1400">
        <f t="shared" si="3"/>
        <v>0</v>
      </c>
      <c r="M32" s="1400">
        <f t="shared" si="3"/>
        <v>0</v>
      </c>
      <c r="N32" s="1402">
        <f t="shared" si="3"/>
        <v>0</v>
      </c>
      <c r="O32" s="331"/>
      <c r="Q32" s="648">
        <f>CC5A_T1a-CC1_T2</f>
        <v>0</v>
      </c>
      <c r="R32" s="324" t="s">
        <v>208</v>
      </c>
    </row>
    <row r="33" spans="1:18" ht="24.75" customHeight="1" thickTop="1">
      <c r="A33" s="368"/>
      <c r="B33" s="368"/>
      <c r="C33" s="368"/>
      <c r="D33" s="368"/>
      <c r="E33" s="368"/>
      <c r="F33" s="368"/>
      <c r="G33" s="368"/>
      <c r="H33" s="368"/>
      <c r="I33" s="368"/>
      <c r="J33" s="368"/>
      <c r="K33" s="368"/>
      <c r="L33" s="368"/>
      <c r="M33" s="368"/>
      <c r="N33" s="267"/>
      <c r="O33" s="331"/>
      <c r="Q33" s="648">
        <f>+CC5a_T3+CC5_T13-CC3_T4</f>
        <v>0</v>
      </c>
      <c r="R33" s="324" t="s">
        <v>832</v>
      </c>
    </row>
    <row r="34" spans="11:16" ht="24.75" customHeight="1">
      <c r="K34" s="331"/>
      <c r="L34" s="331"/>
      <c r="M34" s="331"/>
      <c r="N34" s="331"/>
      <c r="O34" s="331"/>
      <c r="P34" s="331"/>
    </row>
    <row r="35" spans="1:16" ht="24.75" customHeight="1">
      <c r="A35" s="1145" t="s">
        <v>849</v>
      </c>
      <c r="B35" s="70"/>
      <c r="C35" s="70"/>
      <c r="D35" s="70"/>
      <c r="E35" s="70"/>
      <c r="F35" s="70"/>
      <c r="G35" s="70"/>
      <c r="H35" s="70"/>
      <c r="I35" s="70"/>
      <c r="J35" s="323"/>
      <c r="K35" s="306"/>
      <c r="L35" s="306"/>
      <c r="M35" s="323"/>
      <c r="N35" s="323"/>
      <c r="O35" s="323"/>
      <c r="P35" s="313"/>
    </row>
    <row r="36" spans="1:16" ht="12" customHeight="1">
      <c r="A36" s="37"/>
      <c r="B36" s="4"/>
      <c r="C36" s="4"/>
      <c r="D36" s="4"/>
      <c r="E36" s="15"/>
      <c r="F36" s="1355"/>
      <c r="G36" s="1356"/>
      <c r="H36" s="11"/>
      <c r="I36" s="1357"/>
      <c r="K36" s="1358"/>
      <c r="L36" s="15"/>
      <c r="M36" s="331"/>
      <c r="N36" s="331"/>
      <c r="O36" s="331"/>
      <c r="P36" s="313"/>
    </row>
    <row r="37" spans="1:16" ht="22.5" customHeight="1">
      <c r="A37" s="37"/>
      <c r="B37" s="4"/>
      <c r="C37" s="4"/>
      <c r="D37" s="168"/>
      <c r="E37" s="1359"/>
      <c r="F37" s="2076" t="s">
        <v>204</v>
      </c>
      <c r="G37" s="2077"/>
      <c r="H37" s="2078"/>
      <c r="I37" s="2071" t="s">
        <v>1014</v>
      </c>
      <c r="J37" s="2072"/>
      <c r="K37" s="2072"/>
      <c r="L37" s="2072"/>
      <c r="M37" s="2072"/>
      <c r="N37" s="2072"/>
      <c r="O37" s="2073"/>
      <c r="P37" s="1360"/>
    </row>
    <row r="38" spans="1:16" ht="161.25" customHeight="1">
      <c r="A38" s="180" t="s">
        <v>212</v>
      </c>
      <c r="B38" s="136"/>
      <c r="C38" s="138" t="s">
        <v>216</v>
      </c>
      <c r="D38" s="138" t="s">
        <v>218</v>
      </c>
      <c r="E38" s="832" t="s">
        <v>663</v>
      </c>
      <c r="F38" s="1370" t="s">
        <v>845</v>
      </c>
      <c r="G38" s="844" t="s">
        <v>664</v>
      </c>
      <c r="H38" s="1371" t="s">
        <v>27</v>
      </c>
      <c r="I38" s="442"/>
      <c r="J38" s="439" t="s">
        <v>220</v>
      </c>
      <c r="K38" s="440" t="s">
        <v>221</v>
      </c>
      <c r="L38" s="441" t="s">
        <v>222</v>
      </c>
      <c r="M38" s="441" t="s">
        <v>223</v>
      </c>
      <c r="N38" s="441" t="s">
        <v>224</v>
      </c>
      <c r="O38" s="441" t="s">
        <v>225</v>
      </c>
      <c r="P38" s="313"/>
    </row>
    <row r="39" spans="1:16" ht="22.5" customHeight="1">
      <c r="A39" s="1059" t="s">
        <v>213</v>
      </c>
      <c r="B39" s="1060"/>
      <c r="C39" s="182"/>
      <c r="D39" s="110"/>
      <c r="E39" s="110"/>
      <c r="F39" s="171"/>
      <c r="G39" s="141"/>
      <c r="H39" s="446"/>
      <c r="I39" s="450"/>
      <c r="J39" s="431"/>
      <c r="K39" s="155"/>
      <c r="L39" s="110"/>
      <c r="M39" s="312"/>
      <c r="N39" s="312"/>
      <c r="O39" s="312"/>
      <c r="P39" s="313"/>
    </row>
    <row r="40" spans="1:16" ht="22.5" customHeight="1">
      <c r="A40" s="1055" t="s">
        <v>211</v>
      </c>
      <c r="B40" s="354"/>
      <c r="C40" s="182"/>
      <c r="D40" s="110"/>
      <c r="E40" s="110"/>
      <c r="F40" s="171"/>
      <c r="G40" s="141"/>
      <c r="H40" s="446"/>
      <c r="I40" s="450"/>
      <c r="J40" s="1040"/>
      <c r="K40" s="431"/>
      <c r="L40" s="110"/>
      <c r="M40" s="312"/>
      <c r="N40" s="312"/>
      <c r="O40" s="312"/>
      <c r="P40" s="313"/>
    </row>
    <row r="41" spans="1:18" ht="24.75" customHeight="1">
      <c r="A41" s="1056"/>
      <c r="B41" s="1057"/>
      <c r="C41" s="602"/>
      <c r="D41" s="183"/>
      <c r="E41" s="184"/>
      <c r="F41" s="173"/>
      <c r="G41" s="159"/>
      <c r="H41" s="447">
        <f>SUM(F41-G41)</f>
        <v>0</v>
      </c>
      <c r="I41" s="443" t="s">
        <v>439</v>
      </c>
      <c r="J41" s="603"/>
      <c r="K41" s="144"/>
      <c r="L41" s="144"/>
      <c r="M41" s="604"/>
      <c r="N41" s="604"/>
      <c r="O41" s="1062"/>
      <c r="Q41" s="648">
        <f>F41-(SUM(J41:O41))</f>
        <v>0</v>
      </c>
      <c r="R41" s="265" t="s">
        <v>828</v>
      </c>
    </row>
    <row r="42" spans="1:18" ht="22.5" customHeight="1">
      <c r="A42" s="1058"/>
      <c r="B42" s="1057"/>
      <c r="C42" s="55"/>
      <c r="D42" s="159"/>
      <c r="E42" s="159"/>
      <c r="F42" s="173"/>
      <c r="G42" s="183"/>
      <c r="H42" s="447"/>
      <c r="I42" s="443" t="s">
        <v>440</v>
      </c>
      <c r="J42" s="603"/>
      <c r="K42" s="144"/>
      <c r="L42" s="144"/>
      <c r="M42" s="604"/>
      <c r="N42" s="604"/>
      <c r="O42" s="1063"/>
      <c r="Q42" s="648">
        <f>G41-(SUM(J42:O42))</f>
        <v>0</v>
      </c>
      <c r="R42" s="265" t="s">
        <v>828</v>
      </c>
    </row>
    <row r="43" spans="1:17" ht="22.5" customHeight="1">
      <c r="A43" s="1058"/>
      <c r="B43" s="1057"/>
      <c r="C43" s="55"/>
      <c r="D43" s="159"/>
      <c r="E43" s="159"/>
      <c r="F43" s="173"/>
      <c r="G43" s="340"/>
      <c r="H43" s="447"/>
      <c r="I43" s="452" t="s">
        <v>441</v>
      </c>
      <c r="J43" s="451">
        <f aca="true" t="shared" si="4" ref="J43:O43">J41-J42</f>
        <v>0</v>
      </c>
      <c r="K43" s="451">
        <f t="shared" si="4"/>
        <v>0</v>
      </c>
      <c r="L43" s="451">
        <f t="shared" si="4"/>
        <v>0</v>
      </c>
      <c r="M43" s="451">
        <f t="shared" si="4"/>
        <v>0</v>
      </c>
      <c r="N43" s="451">
        <f t="shared" si="4"/>
        <v>0</v>
      </c>
      <c r="O43" s="1064">
        <f t="shared" si="4"/>
        <v>0</v>
      </c>
      <c r="Q43" s="407"/>
    </row>
    <row r="44" spans="1:17" ht="22.5" customHeight="1">
      <c r="A44" s="513" t="s">
        <v>178</v>
      </c>
      <c r="B44" s="264"/>
      <c r="C44" s="1041"/>
      <c r="D44" s="1042"/>
      <c r="E44" s="1042"/>
      <c r="F44" s="1043"/>
      <c r="G44" s="1042"/>
      <c r="H44" s="1044"/>
      <c r="I44" s="1045"/>
      <c r="J44" s="1046"/>
      <c r="K44" s="1047"/>
      <c r="L44" s="1042"/>
      <c r="M44" s="1048"/>
      <c r="N44" s="1048"/>
      <c r="O44" s="1065"/>
      <c r="Q44" s="407"/>
    </row>
    <row r="45" spans="1:18" ht="22.5" customHeight="1">
      <c r="A45" s="185"/>
      <c r="B45" s="14"/>
      <c r="C45" s="55"/>
      <c r="D45" s="159"/>
      <c r="E45" s="159"/>
      <c r="F45" s="173"/>
      <c r="G45" s="159"/>
      <c r="H45" s="447">
        <f>SUM(F45-G45)</f>
        <v>0</v>
      </c>
      <c r="I45" s="443" t="s">
        <v>439</v>
      </c>
      <c r="J45" s="433"/>
      <c r="K45" s="432"/>
      <c r="L45" s="144"/>
      <c r="M45" s="339"/>
      <c r="N45" s="339"/>
      <c r="O45" s="1066"/>
      <c r="Q45" s="648">
        <f>F45-(SUM(J45:O45))</f>
        <v>0</v>
      </c>
      <c r="R45" s="265" t="s">
        <v>828</v>
      </c>
    </row>
    <row r="46" spans="1:18" ht="22.5" customHeight="1">
      <c r="A46" s="185"/>
      <c r="B46" s="14"/>
      <c r="C46" s="55"/>
      <c r="D46" s="159"/>
      <c r="E46" s="159"/>
      <c r="F46" s="173"/>
      <c r="G46" s="159"/>
      <c r="H46" s="447"/>
      <c r="I46" s="443" t="s">
        <v>440</v>
      </c>
      <c r="J46" s="433"/>
      <c r="K46" s="432"/>
      <c r="L46" s="144"/>
      <c r="M46" s="339"/>
      <c r="N46" s="339"/>
      <c r="O46" s="1066"/>
      <c r="Q46" s="648">
        <f>G45-(SUM(J46:O46))</f>
        <v>0</v>
      </c>
      <c r="R46" s="265" t="s">
        <v>828</v>
      </c>
    </row>
    <row r="47" spans="1:17" ht="22.5" customHeight="1">
      <c r="A47" s="1061"/>
      <c r="B47" s="14"/>
      <c r="C47" s="55"/>
      <c r="D47" s="159"/>
      <c r="E47" s="159"/>
      <c r="F47" s="173"/>
      <c r="G47" s="159"/>
      <c r="H47" s="447"/>
      <c r="I47" s="452" t="s">
        <v>441</v>
      </c>
      <c r="J47" s="451">
        <f aca="true" t="shared" si="5" ref="J47:O47">J45-J46</f>
        <v>0</v>
      </c>
      <c r="K47" s="451">
        <f t="shared" si="5"/>
        <v>0</v>
      </c>
      <c r="L47" s="451">
        <f t="shared" si="5"/>
        <v>0</v>
      </c>
      <c r="M47" s="451">
        <f t="shared" si="5"/>
        <v>0</v>
      </c>
      <c r="N47" s="451">
        <f t="shared" si="5"/>
        <v>0</v>
      </c>
      <c r="O47" s="1064">
        <f t="shared" si="5"/>
        <v>0</v>
      </c>
      <c r="Q47" s="407"/>
    </row>
    <row r="48" spans="1:17" ht="22.5" customHeight="1">
      <c r="A48" s="513" t="s">
        <v>179</v>
      </c>
      <c r="B48" s="341"/>
      <c r="C48" s="1049"/>
      <c r="D48" s="1050"/>
      <c r="E48" s="1361"/>
      <c r="F48" s="1051"/>
      <c r="G48" s="1361"/>
      <c r="H48" s="1044"/>
      <c r="I48" s="1045"/>
      <c r="J48" s="1052"/>
      <c r="K48" s="1053"/>
      <c r="L48" s="1054"/>
      <c r="M48" s="1048"/>
      <c r="N48" s="1048"/>
      <c r="O48" s="1065"/>
      <c r="Q48" s="407"/>
    </row>
    <row r="49" spans="1:18" ht="22.5" customHeight="1">
      <c r="A49" s="189"/>
      <c r="B49" s="341"/>
      <c r="C49" s="342"/>
      <c r="D49" s="146"/>
      <c r="E49" s="183"/>
      <c r="F49" s="172"/>
      <c r="G49" s="183"/>
      <c r="H49" s="447">
        <f>SUM(F49-G49)</f>
        <v>0</v>
      </c>
      <c r="I49" s="443" t="s">
        <v>439</v>
      </c>
      <c r="J49" s="433"/>
      <c r="K49" s="432"/>
      <c r="L49" s="144"/>
      <c r="M49" s="339"/>
      <c r="N49" s="339"/>
      <c r="O49" s="1066"/>
      <c r="Q49" s="648">
        <f>F49-(SUM(J49:O49))</f>
        <v>0</v>
      </c>
      <c r="R49" s="265" t="s">
        <v>828</v>
      </c>
    </row>
    <row r="50" spans="1:18" ht="22.5" customHeight="1">
      <c r="A50" s="189"/>
      <c r="B50" s="341"/>
      <c r="C50" s="342"/>
      <c r="D50" s="146"/>
      <c r="E50" s="183"/>
      <c r="F50" s="172"/>
      <c r="G50" s="183"/>
      <c r="H50" s="447"/>
      <c r="I50" s="443" t="s">
        <v>440</v>
      </c>
      <c r="J50" s="433"/>
      <c r="K50" s="432"/>
      <c r="L50" s="144"/>
      <c r="M50" s="339"/>
      <c r="N50" s="339"/>
      <c r="O50" s="1066"/>
      <c r="Q50" s="648">
        <f>G49-(SUM(J50:O50))</f>
        <v>0</v>
      </c>
      <c r="R50" s="265" t="s">
        <v>828</v>
      </c>
    </row>
    <row r="51" spans="1:17" ht="22.5" customHeight="1">
      <c r="A51" s="189"/>
      <c r="B51" s="341"/>
      <c r="C51" s="342"/>
      <c r="D51" s="146"/>
      <c r="E51" s="183"/>
      <c r="F51" s="172"/>
      <c r="G51" s="183"/>
      <c r="H51" s="447"/>
      <c r="I51" s="452" t="s">
        <v>441</v>
      </c>
      <c r="J51" s="451">
        <f aca="true" t="shared" si="6" ref="J51:O51">J49-J50</f>
        <v>0</v>
      </c>
      <c r="K51" s="451">
        <f t="shared" si="6"/>
        <v>0</v>
      </c>
      <c r="L51" s="451">
        <f t="shared" si="6"/>
        <v>0</v>
      </c>
      <c r="M51" s="451">
        <f t="shared" si="6"/>
        <v>0</v>
      </c>
      <c r="N51" s="451">
        <f t="shared" si="6"/>
        <v>0</v>
      </c>
      <c r="O51" s="1064">
        <f t="shared" si="6"/>
        <v>0</v>
      </c>
      <c r="Q51" s="407"/>
    </row>
    <row r="52" spans="1:17" ht="22.5" customHeight="1">
      <c r="A52" s="190" t="s">
        <v>214</v>
      </c>
      <c r="B52" s="14"/>
      <c r="C52" s="1041"/>
      <c r="D52" s="1042"/>
      <c r="E52" s="1042"/>
      <c r="F52" s="1043"/>
      <c r="G52" s="1042"/>
      <c r="H52" s="1044"/>
      <c r="I52" s="1045"/>
      <c r="J52" s="1046"/>
      <c r="K52" s="1047"/>
      <c r="L52" s="1042"/>
      <c r="M52" s="1048"/>
      <c r="N52" s="1048"/>
      <c r="O52" s="1065"/>
      <c r="Q52" s="407"/>
    </row>
    <row r="53" spans="1:18" ht="22.5" customHeight="1">
      <c r="A53" s="190"/>
      <c r="B53" s="14"/>
      <c r="C53" s="55"/>
      <c r="D53" s="159"/>
      <c r="E53" s="191"/>
      <c r="F53" s="173"/>
      <c r="G53" s="159"/>
      <c r="H53" s="447">
        <f>SUM(F53-G53)</f>
        <v>0</v>
      </c>
      <c r="I53" s="443" t="s">
        <v>439</v>
      </c>
      <c r="J53" s="603"/>
      <c r="K53" s="159"/>
      <c r="L53" s="159"/>
      <c r="M53" s="159"/>
      <c r="N53" s="159"/>
      <c r="O53" s="1062"/>
      <c r="Q53" s="648">
        <f>F53-(SUM(J53:O53))</f>
        <v>0</v>
      </c>
      <c r="R53" s="265" t="s">
        <v>828</v>
      </c>
    </row>
    <row r="54" spans="1:18" ht="22.5" customHeight="1">
      <c r="A54" s="189"/>
      <c r="B54" s="14"/>
      <c r="C54" s="55"/>
      <c r="D54" s="159"/>
      <c r="E54" s="184"/>
      <c r="F54" s="173"/>
      <c r="G54" s="159"/>
      <c r="H54" s="447"/>
      <c r="I54" s="443" t="s">
        <v>440</v>
      </c>
      <c r="J54" s="603"/>
      <c r="K54" s="144"/>
      <c r="L54" s="144"/>
      <c r="M54" s="604"/>
      <c r="N54" s="604"/>
      <c r="O54" s="1063"/>
      <c r="Q54" s="648">
        <f>G53-(SUM(J54:O54))</f>
        <v>0</v>
      </c>
      <c r="R54" s="265" t="s">
        <v>828</v>
      </c>
    </row>
    <row r="55" spans="1:16" ht="22.5" customHeight="1">
      <c r="A55" s="185"/>
      <c r="B55" s="343"/>
      <c r="C55" s="314"/>
      <c r="D55" s="335"/>
      <c r="E55" s="335"/>
      <c r="F55" s="173"/>
      <c r="G55" s="344"/>
      <c r="H55" s="447"/>
      <c r="I55" s="452" t="s">
        <v>441</v>
      </c>
      <c r="J55" s="451">
        <f aca="true" t="shared" si="7" ref="J55:O55">J53-J54</f>
        <v>0</v>
      </c>
      <c r="K55" s="451">
        <f t="shared" si="7"/>
        <v>0</v>
      </c>
      <c r="L55" s="451">
        <f t="shared" si="7"/>
        <v>0</v>
      </c>
      <c r="M55" s="451">
        <f t="shared" si="7"/>
        <v>0</v>
      </c>
      <c r="N55" s="451">
        <f t="shared" si="7"/>
        <v>0</v>
      </c>
      <c r="O55" s="451">
        <f t="shared" si="7"/>
        <v>0</v>
      </c>
      <c r="P55" s="313"/>
    </row>
    <row r="56" spans="1:16" ht="22.5" customHeight="1">
      <c r="A56" s="1403"/>
      <c r="B56" s="1404"/>
      <c r="C56" s="1405"/>
      <c r="D56" s="383"/>
      <c r="E56" s="383"/>
      <c r="F56" s="1406"/>
      <c r="G56" s="1407"/>
      <c r="H56" s="1408"/>
      <c r="I56" s="1409"/>
      <c r="J56" s="433"/>
      <c r="K56" s="1410"/>
      <c r="L56" s="1411"/>
      <c r="M56" s="1412"/>
      <c r="N56" s="1412"/>
      <c r="O56" s="1413"/>
      <c r="P56" s="313"/>
    </row>
    <row r="57" spans="1:18" ht="107.25" customHeight="1" thickBot="1">
      <c r="A57" s="2074" t="s">
        <v>28</v>
      </c>
      <c r="B57" s="2075"/>
      <c r="C57" s="1415"/>
      <c r="D57" s="1400"/>
      <c r="E57" s="1400"/>
      <c r="F57" s="1401">
        <f>SUM(F41:F56)</f>
        <v>0</v>
      </c>
      <c r="G57" s="1416">
        <f>SUM(G41:G56)</f>
        <v>0</v>
      </c>
      <c r="H57" s="1417">
        <f>SUM(H41:H56)</f>
        <v>0</v>
      </c>
      <c r="I57" s="1418"/>
      <c r="J57" s="1416">
        <f aca="true" t="shared" si="8" ref="J57:O57">J41+J45+J49+J53</f>
        <v>0</v>
      </c>
      <c r="K57" s="1416">
        <f t="shared" si="8"/>
        <v>0</v>
      </c>
      <c r="L57" s="1416">
        <f t="shared" si="8"/>
        <v>0</v>
      </c>
      <c r="M57" s="1416">
        <f t="shared" si="8"/>
        <v>0</v>
      </c>
      <c r="N57" s="1416">
        <f t="shared" si="8"/>
        <v>0</v>
      </c>
      <c r="O57" s="1419">
        <f t="shared" si="8"/>
        <v>0</v>
      </c>
      <c r="P57" s="313"/>
      <c r="Q57" s="337">
        <f>CC2_T1-CC5A_T2</f>
        <v>0</v>
      </c>
      <c r="R57" s="324" t="s">
        <v>226</v>
      </c>
    </row>
    <row r="58" spans="1:15" ht="24.75" customHeight="1" thickBot="1" thickTop="1">
      <c r="A58" s="1252"/>
      <c r="B58" s="1252"/>
      <c r="C58" s="1175"/>
      <c r="D58" s="1175"/>
      <c r="E58" s="1175"/>
      <c r="F58" s="1175"/>
      <c r="G58" s="1175"/>
      <c r="H58" s="1175"/>
      <c r="I58" s="1175"/>
      <c r="J58" s="1175"/>
      <c r="K58" s="1175"/>
      <c r="L58" s="1175"/>
      <c r="M58" s="1175"/>
      <c r="N58" s="1175"/>
      <c r="O58" s="1414"/>
    </row>
    <row r="59" spans="1:14" ht="24.75" customHeight="1" thickBot="1" thickTop="1">
      <c r="A59" s="407"/>
      <c r="B59" s="407"/>
      <c r="C59" s="407"/>
      <c r="D59" s="407"/>
      <c r="E59" s="407"/>
      <c r="F59" s="407"/>
      <c r="G59" s="407"/>
      <c r="H59" s="407"/>
      <c r="I59" s="407"/>
      <c r="J59" s="407"/>
      <c r="K59" s="407"/>
      <c r="L59" s="407"/>
      <c r="M59" s="407"/>
      <c r="N59" s="331"/>
    </row>
    <row r="60" spans="1:15" ht="24.75" customHeight="1" thickBot="1">
      <c r="A60" s="398" t="s">
        <v>215</v>
      </c>
      <c r="D60" s="345"/>
      <c r="F60" s="1363"/>
      <c r="G60" s="407"/>
      <c r="H60" s="1362"/>
      <c r="J60" s="331"/>
      <c r="K60" s="331"/>
      <c r="L60" s="331"/>
      <c r="M60" s="331"/>
      <c r="N60" s="331"/>
      <c r="O60" s="331"/>
    </row>
    <row r="61" spans="1:15" ht="24.75" customHeight="1">
      <c r="A61" s="347"/>
      <c r="F61" s="407"/>
      <c r="J61" s="331"/>
      <c r="K61" s="331"/>
      <c r="L61" s="331"/>
      <c r="M61" s="331"/>
      <c r="N61" s="529"/>
      <c r="O61" s="529"/>
    </row>
    <row r="62" spans="1:15" ht="24.75" customHeight="1">
      <c r="A62" s="1202" t="s">
        <v>1015</v>
      </c>
      <c r="B62" s="1188"/>
      <c r="C62" s="1189"/>
      <c r="D62" s="1190"/>
      <c r="E62" s="1190"/>
      <c r="F62" s="1190"/>
      <c r="G62" s="1190"/>
      <c r="H62" s="1191"/>
      <c r="I62" s="1192"/>
      <c r="J62" s="1192"/>
      <c r="K62" s="1192"/>
      <c r="L62" s="1189"/>
      <c r="M62" s="1189"/>
      <c r="N62" s="1365"/>
      <c r="O62" s="1366"/>
    </row>
    <row r="63" spans="1:15" ht="24.75" customHeight="1">
      <c r="A63" s="1203"/>
      <c r="B63" s="1204"/>
      <c r="C63" s="1204"/>
      <c r="D63" s="1204"/>
      <c r="E63" s="1204"/>
      <c r="F63" s="1204"/>
      <c r="G63" s="1204"/>
      <c r="H63" s="1204"/>
      <c r="I63" s="1204"/>
      <c r="J63" s="1204"/>
      <c r="K63" s="1204"/>
      <c r="L63" s="1204"/>
      <c r="M63" s="1204"/>
      <c r="N63" s="1201"/>
      <c r="O63" s="1367"/>
    </row>
    <row r="64" spans="1:15" ht="24.75" customHeight="1">
      <c r="A64" s="1203"/>
      <c r="B64" s="1204"/>
      <c r="C64" s="1204"/>
      <c r="D64" s="1204"/>
      <c r="E64" s="1204"/>
      <c r="F64" s="1204"/>
      <c r="G64" s="1204"/>
      <c r="H64" s="1204"/>
      <c r="I64" s="1204"/>
      <c r="J64" s="1204"/>
      <c r="K64" s="1204"/>
      <c r="L64" s="1204"/>
      <c r="M64" s="1204"/>
      <c r="N64" s="1201"/>
      <c r="O64" s="1367"/>
    </row>
    <row r="65" spans="1:15" ht="24.75" customHeight="1">
      <c r="A65" s="1205"/>
      <c r="B65" s="1206"/>
      <c r="C65" s="1206"/>
      <c r="D65" s="1206"/>
      <c r="E65" s="1206"/>
      <c r="F65" s="1206"/>
      <c r="G65" s="1206"/>
      <c r="H65" s="1206"/>
      <c r="I65" s="1206"/>
      <c r="J65" s="1206"/>
      <c r="K65" s="1206"/>
      <c r="L65" s="1206"/>
      <c r="M65" s="1206"/>
      <c r="N65" s="1368"/>
      <c r="O65" s="1369"/>
    </row>
    <row r="66" spans="1:15" ht="15" customHeight="1">
      <c r="A66" s="1364"/>
      <c r="B66" s="510"/>
      <c r="C66" s="510"/>
      <c r="D66" s="510"/>
      <c r="E66" s="510"/>
      <c r="F66" s="510"/>
      <c r="G66" s="510"/>
      <c r="H66" s="510"/>
      <c r="I66" s="510"/>
      <c r="J66" s="407"/>
      <c r="K66" s="407"/>
      <c r="L66" s="407"/>
      <c r="M66" s="407"/>
      <c r="N66" s="529"/>
      <c r="O66" s="529"/>
    </row>
    <row r="67" spans="1:15" ht="23.25">
      <c r="A67" s="1174" t="s">
        <v>1016</v>
      </c>
      <c r="B67" s="407"/>
      <c r="C67" s="407"/>
      <c r="D67" s="407"/>
      <c r="E67" s="407"/>
      <c r="F67" s="407"/>
      <c r="G67" s="407"/>
      <c r="H67" s="407"/>
      <c r="I67" s="407"/>
      <c r="J67" s="407"/>
      <c r="K67" s="407"/>
      <c r="L67" s="407"/>
      <c r="M67" s="407"/>
      <c r="N67" s="529"/>
      <c r="O67" s="529"/>
    </row>
    <row r="68" spans="11:16" ht="24.75" customHeight="1">
      <c r="K68" s="331"/>
      <c r="L68" s="331"/>
      <c r="M68" s="331"/>
      <c r="N68" s="331"/>
      <c r="O68" s="331"/>
      <c r="P68" s="331"/>
    </row>
    <row r="69" spans="11:16" ht="24.75" customHeight="1">
      <c r="K69" s="331"/>
      <c r="L69" s="331"/>
      <c r="M69" s="331"/>
      <c r="N69" s="331"/>
      <c r="O69" s="331"/>
      <c r="P69" s="331"/>
    </row>
    <row r="70" spans="11:16" ht="24.75" customHeight="1">
      <c r="K70" s="331"/>
      <c r="L70" s="331"/>
      <c r="M70" s="331"/>
      <c r="N70" s="331"/>
      <c r="O70" s="331"/>
      <c r="P70" s="331"/>
    </row>
    <row r="71" spans="11:16" ht="24.75" customHeight="1">
      <c r="K71" s="331"/>
      <c r="L71" s="331"/>
      <c r="M71" s="331"/>
      <c r="N71" s="331"/>
      <c r="O71" s="331"/>
      <c r="P71" s="331"/>
    </row>
    <row r="72" spans="11:16" ht="24.75" customHeight="1">
      <c r="K72" s="331"/>
      <c r="L72" s="331"/>
      <c r="M72" s="331"/>
      <c r="N72" s="331"/>
      <c r="O72" s="331"/>
      <c r="P72" s="331"/>
    </row>
    <row r="73" spans="11:16" ht="24.75" customHeight="1">
      <c r="K73" s="331"/>
      <c r="L73" s="331"/>
      <c r="M73" s="331"/>
      <c r="N73" s="331"/>
      <c r="O73" s="331"/>
      <c r="P73" s="331"/>
    </row>
    <row r="74" spans="11:16" ht="24.75" customHeight="1">
      <c r="K74" s="331"/>
      <c r="L74" s="331"/>
      <c r="M74" s="331"/>
      <c r="N74" s="331"/>
      <c r="O74" s="331"/>
      <c r="P74" s="331"/>
    </row>
    <row r="75" spans="11:16" ht="24.75" customHeight="1">
      <c r="K75" s="331"/>
      <c r="L75" s="331"/>
      <c r="M75" s="331"/>
      <c r="N75" s="331"/>
      <c r="O75" s="331"/>
      <c r="P75" s="331"/>
    </row>
    <row r="76" spans="11:16" ht="24.75" customHeight="1">
      <c r="K76" s="331"/>
      <c r="L76" s="331"/>
      <c r="M76" s="331"/>
      <c r="N76" s="331"/>
      <c r="O76" s="331"/>
      <c r="P76" s="331"/>
    </row>
    <row r="77" spans="11:16" ht="24.75" customHeight="1">
      <c r="K77" s="331"/>
      <c r="L77" s="331"/>
      <c r="M77" s="331"/>
      <c r="N77" s="331"/>
      <c r="O77" s="331"/>
      <c r="P77" s="331"/>
    </row>
    <row r="78" spans="11:16" ht="24.75" customHeight="1">
      <c r="K78" s="331"/>
      <c r="L78" s="331"/>
      <c r="M78" s="331"/>
      <c r="N78" s="331"/>
      <c r="O78" s="331"/>
      <c r="P78" s="331"/>
    </row>
    <row r="79" spans="11:16" ht="24.75" customHeight="1">
      <c r="K79" s="331"/>
      <c r="L79" s="331"/>
      <c r="M79" s="331"/>
      <c r="N79" s="331"/>
      <c r="O79" s="331"/>
      <c r="P79" s="331"/>
    </row>
    <row r="80" spans="11:16" ht="24.75" customHeight="1">
      <c r="K80" s="331"/>
      <c r="L80" s="331"/>
      <c r="M80" s="331"/>
      <c r="N80" s="331"/>
      <c r="O80" s="331"/>
      <c r="P80" s="331"/>
    </row>
    <row r="81" spans="11:16" ht="24.75" customHeight="1">
      <c r="K81" s="331"/>
      <c r="L81" s="331"/>
      <c r="M81" s="331"/>
      <c r="N81" s="331"/>
      <c r="O81" s="331"/>
      <c r="P81" s="331"/>
    </row>
    <row r="82" spans="11:16" ht="24.75" customHeight="1">
      <c r="K82" s="331"/>
      <c r="L82" s="331"/>
      <c r="M82" s="331"/>
      <c r="N82" s="331"/>
      <c r="O82" s="331"/>
      <c r="P82" s="331"/>
    </row>
    <row r="83" spans="11:16" ht="24.75" customHeight="1">
      <c r="K83" s="331"/>
      <c r="L83" s="331"/>
      <c r="M83" s="331"/>
      <c r="N83" s="331"/>
      <c r="O83" s="331"/>
      <c r="P83" s="331"/>
    </row>
    <row r="84" spans="11:16" ht="24.75" customHeight="1">
      <c r="K84" s="331"/>
      <c r="L84" s="331"/>
      <c r="M84" s="331"/>
      <c r="N84" s="331"/>
      <c r="O84" s="331"/>
      <c r="P84" s="331"/>
    </row>
    <row r="85" spans="11:16" ht="24.75" customHeight="1">
      <c r="K85" s="331"/>
      <c r="L85" s="331"/>
      <c r="M85" s="331"/>
      <c r="N85" s="331"/>
      <c r="O85" s="331"/>
      <c r="P85" s="331"/>
    </row>
    <row r="86" spans="11:16" ht="24.75" customHeight="1">
      <c r="K86" s="331"/>
      <c r="L86" s="331"/>
      <c r="M86" s="331"/>
      <c r="N86" s="331"/>
      <c r="O86" s="331"/>
      <c r="P86" s="331"/>
    </row>
    <row r="87" spans="11:16" ht="24.75" customHeight="1">
      <c r="K87" s="331"/>
      <c r="L87" s="331"/>
      <c r="M87" s="331"/>
      <c r="N87" s="331"/>
      <c r="O87" s="331"/>
      <c r="P87" s="331"/>
    </row>
    <row r="88" spans="11:16" ht="24.75" customHeight="1">
      <c r="K88" s="331"/>
      <c r="L88" s="331"/>
      <c r="M88" s="331"/>
      <c r="N88" s="331"/>
      <c r="O88" s="331"/>
      <c r="P88" s="331"/>
    </row>
    <row r="89" spans="11:16" ht="24.75" customHeight="1">
      <c r="K89" s="331"/>
      <c r="L89" s="331"/>
      <c r="M89" s="331"/>
      <c r="N89" s="331"/>
      <c r="O89" s="331"/>
      <c r="P89" s="331"/>
    </row>
    <row r="90" spans="11:16" ht="24.75" customHeight="1">
      <c r="K90" s="331"/>
      <c r="L90" s="331"/>
      <c r="M90" s="331"/>
      <c r="N90" s="331"/>
      <c r="O90" s="331"/>
      <c r="P90" s="331"/>
    </row>
    <row r="91" spans="11:16" ht="24.75" customHeight="1">
      <c r="K91" s="331"/>
      <c r="L91" s="331"/>
      <c r="M91" s="331"/>
      <c r="N91" s="331"/>
      <c r="O91" s="331"/>
      <c r="P91" s="331"/>
    </row>
    <row r="92" spans="11:16" ht="24.75" customHeight="1">
      <c r="K92" s="331"/>
      <c r="L92" s="331"/>
      <c r="M92" s="331"/>
      <c r="N92" s="331"/>
      <c r="O92" s="331"/>
      <c r="P92" s="331"/>
    </row>
    <row r="93" spans="11:16" ht="24.75" customHeight="1">
      <c r="K93" s="331"/>
      <c r="L93" s="331"/>
      <c r="M93" s="331"/>
      <c r="N93" s="331"/>
      <c r="O93" s="331"/>
      <c r="P93" s="331"/>
    </row>
    <row r="94" spans="11:16" ht="24.75" customHeight="1">
      <c r="K94" s="331"/>
      <c r="L94" s="331"/>
      <c r="M94" s="331"/>
      <c r="N94" s="331"/>
      <c r="O94" s="331"/>
      <c r="P94" s="331"/>
    </row>
    <row r="95" spans="11:16" ht="24.75" customHeight="1">
      <c r="K95" s="331"/>
      <c r="L95" s="331"/>
      <c r="M95" s="331"/>
      <c r="N95" s="331"/>
      <c r="O95" s="331"/>
      <c r="P95" s="331"/>
    </row>
    <row r="96" spans="11:16" ht="24.75" customHeight="1">
      <c r="K96" s="331"/>
      <c r="L96" s="331"/>
      <c r="M96" s="331"/>
      <c r="N96" s="331"/>
      <c r="O96" s="331"/>
      <c r="P96" s="331"/>
    </row>
    <row r="97" spans="11:16" ht="24.75" customHeight="1">
      <c r="K97" s="331"/>
      <c r="L97" s="331"/>
      <c r="M97" s="331"/>
      <c r="N97" s="331"/>
      <c r="O97" s="331"/>
      <c r="P97" s="331"/>
    </row>
    <row r="98" spans="11:16" ht="24.75" customHeight="1">
      <c r="K98" s="331"/>
      <c r="L98" s="331"/>
      <c r="M98" s="331"/>
      <c r="N98" s="331"/>
      <c r="O98" s="331"/>
      <c r="P98" s="331"/>
    </row>
    <row r="99" spans="11:16" ht="24.75" customHeight="1">
      <c r="K99" s="331"/>
      <c r="L99" s="331"/>
      <c r="M99" s="331"/>
      <c r="N99" s="331"/>
      <c r="O99" s="331"/>
      <c r="P99" s="331"/>
    </row>
    <row r="100" spans="11:16" ht="24.75" customHeight="1">
      <c r="K100" s="331"/>
      <c r="L100" s="331"/>
      <c r="M100" s="331"/>
      <c r="N100" s="331"/>
      <c r="O100" s="331"/>
      <c r="P100" s="331"/>
    </row>
    <row r="101" spans="11:16" ht="24.75" customHeight="1">
      <c r="K101" s="331"/>
      <c r="L101" s="331"/>
      <c r="M101" s="331"/>
      <c r="N101" s="331"/>
      <c r="O101" s="331"/>
      <c r="P101" s="331"/>
    </row>
    <row r="102" spans="11:16" ht="24.75" customHeight="1">
      <c r="K102" s="331"/>
      <c r="L102" s="331"/>
      <c r="M102" s="331"/>
      <c r="N102" s="331"/>
      <c r="O102" s="331"/>
      <c r="P102" s="331"/>
    </row>
    <row r="103" spans="11:16" ht="24.75" customHeight="1">
      <c r="K103" s="331"/>
      <c r="L103" s="331"/>
      <c r="M103" s="331"/>
      <c r="N103" s="331"/>
      <c r="O103" s="331"/>
      <c r="P103" s="331"/>
    </row>
    <row r="104" spans="11:16" ht="24.75" customHeight="1">
      <c r="K104" s="331"/>
      <c r="L104" s="331"/>
      <c r="M104" s="331"/>
      <c r="N104" s="331"/>
      <c r="O104" s="331"/>
      <c r="P104" s="331"/>
    </row>
    <row r="105" spans="11:16" ht="24.75" customHeight="1">
      <c r="K105" s="331"/>
      <c r="L105" s="331"/>
      <c r="M105" s="331"/>
      <c r="N105" s="331"/>
      <c r="O105" s="331"/>
      <c r="P105" s="331"/>
    </row>
    <row r="106" spans="11:16" ht="24.75" customHeight="1">
      <c r="K106" s="331"/>
      <c r="L106" s="331"/>
      <c r="M106" s="331"/>
      <c r="N106" s="331"/>
      <c r="O106" s="331"/>
      <c r="P106" s="331"/>
    </row>
    <row r="107" spans="11:16" ht="24.75" customHeight="1">
      <c r="K107" s="331"/>
      <c r="L107" s="331"/>
      <c r="M107" s="331"/>
      <c r="N107" s="331"/>
      <c r="O107" s="331"/>
      <c r="P107" s="331"/>
    </row>
    <row r="108" spans="11:16" ht="24.75" customHeight="1">
      <c r="K108" s="331"/>
      <c r="L108" s="331"/>
      <c r="M108" s="331"/>
      <c r="N108" s="331"/>
      <c r="O108" s="331"/>
      <c r="P108" s="331"/>
    </row>
    <row r="109" spans="11:16" ht="24.75" customHeight="1">
      <c r="K109" s="331"/>
      <c r="L109" s="331"/>
      <c r="M109" s="331"/>
      <c r="N109" s="331"/>
      <c r="O109" s="331"/>
      <c r="P109" s="331"/>
    </row>
    <row r="110" spans="11:16" ht="24.75" customHeight="1">
      <c r="K110" s="331"/>
      <c r="L110" s="331"/>
      <c r="M110" s="331"/>
      <c r="N110" s="331"/>
      <c r="O110" s="331"/>
      <c r="P110" s="331"/>
    </row>
    <row r="111" spans="11:16" ht="24.75" customHeight="1">
      <c r="K111" s="331"/>
      <c r="L111" s="331"/>
      <c r="M111" s="331"/>
      <c r="N111" s="331"/>
      <c r="O111" s="331"/>
      <c r="P111" s="331"/>
    </row>
    <row r="112" spans="11:16" ht="24.75" customHeight="1">
      <c r="K112" s="331"/>
      <c r="L112" s="331"/>
      <c r="M112" s="331"/>
      <c r="N112" s="331"/>
      <c r="O112" s="331"/>
      <c r="P112" s="331"/>
    </row>
    <row r="113" spans="11:16" ht="24.75" customHeight="1">
      <c r="K113" s="331"/>
      <c r="L113" s="331"/>
      <c r="M113" s="331"/>
      <c r="N113" s="331"/>
      <c r="O113" s="331"/>
      <c r="P113" s="331"/>
    </row>
  </sheetData>
  <sheetProtection/>
  <mergeCells count="13">
    <mergeCell ref="A8:M8"/>
    <mergeCell ref="C11:H12"/>
    <mergeCell ref="I11:N12"/>
    <mergeCell ref="A32:B32"/>
    <mergeCell ref="I37:O37"/>
    <mergeCell ref="A57:B57"/>
    <mergeCell ref="F37:H37"/>
    <mergeCell ref="A2:M2"/>
    <mergeCell ref="A3:M3"/>
    <mergeCell ref="A4:M4"/>
    <mergeCell ref="A5:M5"/>
    <mergeCell ref="A6:M6"/>
    <mergeCell ref="A7:M7"/>
  </mergeCells>
  <printOptions/>
  <pageMargins left="0.35433070866141736" right="0.35433070866141736" top="0.35433070866141736" bottom="0.35433070866141736" header="0.31496062992125984" footer="0.31496062992125984"/>
  <pageSetup fitToHeight="1" fitToWidth="1" horizontalDpi="600" verticalDpi="600" orientation="portrait" scale="34" r:id="rId1"/>
  <ignoredErrors>
    <ignoredError sqref="C18:N30 H41:O55" unlockedFormula="1"/>
  </ignoredErrors>
</worksheet>
</file>

<file path=xl/worksheets/sheet26.xml><?xml version="1.0" encoding="utf-8"?>
<worksheet xmlns="http://schemas.openxmlformats.org/spreadsheetml/2006/main" xmlns:r="http://schemas.openxmlformats.org/officeDocument/2006/relationships">
  <sheetPr>
    <pageSetUpPr fitToPage="1"/>
  </sheetPr>
  <dimension ref="A1:W114"/>
  <sheetViews>
    <sheetView showGridLines="0" zoomScale="55" zoomScaleNormal="55" zoomScaleSheetLayoutView="40" zoomScalePageLayoutView="0" workbookViewId="0" topLeftCell="A1">
      <selection activeCell="A1" sqref="A1"/>
    </sheetView>
  </sheetViews>
  <sheetFormatPr defaultColWidth="9.6640625" defaultRowHeight="15"/>
  <cols>
    <col min="1" max="1" width="3.6640625" style="265" customWidth="1"/>
    <col min="2" max="2" width="38.6640625" style="265" customWidth="1"/>
    <col min="3" max="3" width="19.6640625" style="265" customWidth="1"/>
    <col min="4" max="4" width="9.6640625" style="265" customWidth="1"/>
    <col min="5" max="5" width="17.3359375" style="265" customWidth="1"/>
    <col min="6" max="6" width="14.6640625" style="265" customWidth="1"/>
    <col min="7" max="7" width="12.88671875" style="265" customWidth="1"/>
    <col min="8" max="8" width="15.21484375" style="265" customWidth="1"/>
    <col min="9" max="9" width="13.6640625" style="265" customWidth="1"/>
    <col min="10" max="10" width="12.6640625" style="265" customWidth="1"/>
    <col min="11" max="11" width="13.6640625" style="265" customWidth="1"/>
    <col min="12" max="12" width="17.77734375" style="265" customWidth="1"/>
    <col min="13" max="13" width="16.6640625" style="265" customWidth="1"/>
    <col min="14" max="14" width="14.88671875" style="265" customWidth="1"/>
    <col min="15" max="15" width="13.10546875" style="265" customWidth="1"/>
    <col min="16" max="16" width="13.88671875" style="265" customWidth="1"/>
    <col min="17" max="17" width="3.99609375" style="265" customWidth="1"/>
    <col min="18" max="18" width="11.5546875" style="265" customWidth="1"/>
    <col min="19" max="19" width="8.88671875" style="265" customWidth="1"/>
    <col min="20" max="16384" width="9.6640625" style="265" customWidth="1"/>
  </cols>
  <sheetData>
    <row r="1" spans="2:16" ht="18" customHeight="1">
      <c r="B1" s="299"/>
      <c r="C1" s="299"/>
      <c r="D1" s="299"/>
      <c r="E1" s="299"/>
      <c r="F1" s="299"/>
      <c r="G1" s="299"/>
      <c r="H1" s="8"/>
      <c r="I1" s="299"/>
      <c r="J1" s="299"/>
      <c r="K1" s="299"/>
      <c r="L1" s="301"/>
      <c r="M1" s="301"/>
      <c r="N1" s="301"/>
      <c r="O1" s="301"/>
      <c r="P1" s="299"/>
    </row>
    <row r="2" spans="1:16" ht="24.75" customHeight="1">
      <c r="A2" s="1749" t="str">
        <f>CORPORATION</f>
        <v>Entrez le nom de la société ici</v>
      </c>
      <c r="B2" s="1750"/>
      <c r="C2" s="1750"/>
      <c r="D2" s="1750"/>
      <c r="E2" s="1750"/>
      <c r="F2" s="1750"/>
      <c r="G2" s="1750"/>
      <c r="H2" s="1750"/>
      <c r="I2" s="1750"/>
      <c r="J2" s="1750"/>
      <c r="K2" s="1750"/>
      <c r="L2" s="1750"/>
      <c r="M2" s="1750"/>
      <c r="N2" s="1750"/>
      <c r="O2" s="1750"/>
      <c r="P2" s="299"/>
    </row>
    <row r="3" spans="1:18" ht="24.75" customHeight="1">
      <c r="A3" s="1751" t="s">
        <v>209</v>
      </c>
      <c r="B3" s="1752"/>
      <c r="C3" s="1752"/>
      <c r="D3" s="1752"/>
      <c r="E3" s="1752"/>
      <c r="F3" s="1752"/>
      <c r="G3" s="1752"/>
      <c r="H3" s="1752"/>
      <c r="I3" s="1752"/>
      <c r="J3" s="1752"/>
      <c r="K3" s="1752"/>
      <c r="L3" s="1752"/>
      <c r="M3" s="1752"/>
      <c r="N3" s="1752"/>
      <c r="O3" s="1752"/>
      <c r="P3" s="299"/>
      <c r="Q3" s="331"/>
      <c r="R3" s="331"/>
    </row>
    <row r="4" spans="1:18" ht="24.75" customHeight="1">
      <c r="A4" s="1751" t="s">
        <v>174</v>
      </c>
      <c r="B4" s="1750"/>
      <c r="C4" s="1750"/>
      <c r="D4" s="1750"/>
      <c r="E4" s="1750"/>
      <c r="F4" s="1750"/>
      <c r="G4" s="1750"/>
      <c r="H4" s="1750"/>
      <c r="I4" s="1750"/>
      <c r="J4" s="1750"/>
      <c r="K4" s="1750"/>
      <c r="L4" s="1750"/>
      <c r="M4" s="1750"/>
      <c r="N4" s="1750"/>
      <c r="O4" s="1750"/>
      <c r="P4" s="299"/>
      <c r="Q4" s="331"/>
      <c r="R4" s="331"/>
    </row>
    <row r="5" spans="1:18" ht="24.75" customHeight="1">
      <c r="A5" s="1751" t="s">
        <v>324</v>
      </c>
      <c r="B5" s="1752"/>
      <c r="C5" s="1752"/>
      <c r="D5" s="1752"/>
      <c r="E5" s="1752"/>
      <c r="F5" s="1752"/>
      <c r="G5" s="1752"/>
      <c r="H5" s="1752"/>
      <c r="I5" s="1752"/>
      <c r="J5" s="1752"/>
      <c r="K5" s="1752"/>
      <c r="L5" s="1752"/>
      <c r="M5" s="1752"/>
      <c r="N5" s="1752"/>
      <c r="O5" s="1752"/>
      <c r="P5" s="299"/>
      <c r="Q5" s="331"/>
      <c r="R5" s="331"/>
    </row>
    <row r="6" spans="1:18" ht="24.75" customHeight="1">
      <c r="A6" s="1951" t="str">
        <f>date</f>
        <v>31 mars 2012</v>
      </c>
      <c r="B6" s="1754"/>
      <c r="C6" s="1754"/>
      <c r="D6" s="1754"/>
      <c r="E6" s="1754"/>
      <c r="F6" s="1754"/>
      <c r="G6" s="1754"/>
      <c r="H6" s="1754"/>
      <c r="I6" s="1754"/>
      <c r="J6" s="1754"/>
      <c r="K6" s="1754"/>
      <c r="L6" s="1754"/>
      <c r="M6" s="1754"/>
      <c r="N6" s="1754"/>
      <c r="O6" s="1754"/>
      <c r="P6" s="299"/>
      <c r="Q6" s="302"/>
      <c r="R6" s="331"/>
    </row>
    <row r="7" spans="1:18" ht="24.75" customHeight="1">
      <c r="A7" s="2052" t="s">
        <v>444</v>
      </c>
      <c r="B7" s="2039"/>
      <c r="C7" s="2039"/>
      <c r="D7" s="2039"/>
      <c r="E7" s="2039"/>
      <c r="F7" s="2039"/>
      <c r="G7" s="2039"/>
      <c r="H7" s="2039"/>
      <c r="I7" s="2039"/>
      <c r="J7" s="2039"/>
      <c r="K7" s="2039"/>
      <c r="L7" s="2039"/>
      <c r="M7" s="2039"/>
      <c r="N7" s="2039"/>
      <c r="O7" s="2039"/>
      <c r="P7" s="299"/>
      <c r="Q7" s="85"/>
      <c r="R7" s="331"/>
    </row>
    <row r="8" spans="1:18" ht="24.75" customHeight="1">
      <c r="A8" s="2062" t="s">
        <v>334</v>
      </c>
      <c r="B8" s="1750"/>
      <c r="C8" s="1750"/>
      <c r="D8" s="1750"/>
      <c r="E8" s="1750"/>
      <c r="F8" s="1750"/>
      <c r="G8" s="1750"/>
      <c r="H8" s="1750"/>
      <c r="I8" s="1750"/>
      <c r="J8" s="1750"/>
      <c r="K8" s="1750"/>
      <c r="L8" s="1750"/>
      <c r="M8" s="1750"/>
      <c r="N8" s="1750"/>
      <c r="O8" s="1750"/>
      <c r="P8" s="299"/>
      <c r="Q8" s="85"/>
      <c r="R8" s="331"/>
    </row>
    <row r="9" spans="1:18" ht="18" customHeight="1">
      <c r="A9" s="497"/>
      <c r="B9" s="496"/>
      <c r="C9" s="496"/>
      <c r="D9" s="496"/>
      <c r="E9" s="496"/>
      <c r="F9" s="496"/>
      <c r="G9" s="496"/>
      <c r="H9" s="496"/>
      <c r="I9" s="496"/>
      <c r="J9" s="496"/>
      <c r="K9" s="496"/>
      <c r="L9" s="496"/>
      <c r="M9" s="496"/>
      <c r="N9" s="496"/>
      <c r="O9" s="496"/>
      <c r="P9" s="299"/>
      <c r="Q9" s="85"/>
      <c r="R9" s="331"/>
    </row>
    <row r="10" spans="1:19" ht="30" customHeight="1">
      <c r="A10" s="527" t="s">
        <v>210</v>
      </c>
      <c r="B10" s="528"/>
      <c r="C10" s="528"/>
      <c r="D10" s="528"/>
      <c r="E10" s="528"/>
      <c r="F10" s="528"/>
      <c r="G10" s="528"/>
      <c r="H10" s="528"/>
      <c r="I10" s="526"/>
      <c r="J10" s="528"/>
      <c r="K10" s="528"/>
      <c r="L10" s="528"/>
      <c r="M10" s="511"/>
      <c r="N10" s="511"/>
      <c r="O10" s="526"/>
      <c r="P10" s="512"/>
      <c r="Q10" s="331"/>
      <c r="R10" s="85"/>
      <c r="S10" s="331"/>
    </row>
    <row r="11" spans="1:23" ht="21.75" customHeight="1">
      <c r="A11" s="484"/>
      <c r="B11" s="264"/>
      <c r="C11" s="264"/>
      <c r="D11" s="264"/>
      <c r="E11" s="2080" t="s">
        <v>217</v>
      </c>
      <c r="F11" s="2081"/>
      <c r="G11" s="2081"/>
      <c r="H11" s="2081"/>
      <c r="I11" s="2081"/>
      <c r="J11" s="2082"/>
      <c r="K11" s="2080" t="s">
        <v>205</v>
      </c>
      <c r="L11" s="2081"/>
      <c r="M11" s="2081"/>
      <c r="N11" s="2081"/>
      <c r="O11" s="2081"/>
      <c r="P11" s="2082"/>
      <c r="Q11" s="332"/>
      <c r="R11" s="167"/>
      <c r="S11" s="332"/>
      <c r="T11" s="332"/>
      <c r="U11" s="332"/>
      <c r="V11" s="332"/>
      <c r="W11" s="332"/>
    </row>
    <row r="12" spans="1:19" ht="10.5" customHeight="1">
      <c r="A12" s="484"/>
      <c r="B12" s="264"/>
      <c r="C12" s="264"/>
      <c r="D12" s="264"/>
      <c r="E12" s="2083"/>
      <c r="F12" s="2084"/>
      <c r="G12" s="2084"/>
      <c r="H12" s="2084"/>
      <c r="I12" s="2084"/>
      <c r="J12" s="2085"/>
      <c r="K12" s="2083"/>
      <c r="L12" s="2084"/>
      <c r="M12" s="2084"/>
      <c r="N12" s="2084"/>
      <c r="O12" s="2084"/>
      <c r="P12" s="2085"/>
      <c r="Q12" s="331"/>
      <c r="R12" s="331"/>
      <c r="S12" s="331"/>
    </row>
    <row r="13" spans="1:19" ht="118.5" customHeight="1">
      <c r="A13" s="484"/>
      <c r="B13" s="264"/>
      <c r="C13" s="264"/>
      <c r="D13" s="264"/>
      <c r="E13" s="844" t="s">
        <v>124</v>
      </c>
      <c r="F13" s="844" t="s">
        <v>660</v>
      </c>
      <c r="G13" s="844" t="s">
        <v>655</v>
      </c>
      <c r="H13" s="832" t="s">
        <v>472</v>
      </c>
      <c r="I13" s="832" t="s">
        <v>661</v>
      </c>
      <c r="J13" s="845" t="s">
        <v>319</v>
      </c>
      <c r="K13" s="846" t="s">
        <v>124</v>
      </c>
      <c r="L13" s="844" t="s">
        <v>662</v>
      </c>
      <c r="M13" s="844" t="s">
        <v>656</v>
      </c>
      <c r="N13" s="832" t="s">
        <v>661</v>
      </c>
      <c r="O13" s="844" t="s">
        <v>319</v>
      </c>
      <c r="P13" s="543" t="s">
        <v>206</v>
      </c>
      <c r="Q13" s="331"/>
      <c r="R13" s="331"/>
      <c r="S13" s="331"/>
    </row>
    <row r="14" spans="1:19" ht="22.5" customHeight="1">
      <c r="A14" s="513" t="s">
        <v>211</v>
      </c>
      <c r="B14" s="264"/>
      <c r="C14" s="264"/>
      <c r="D14" s="264"/>
      <c r="E14" s="110"/>
      <c r="F14" s="110"/>
      <c r="G14" s="110"/>
      <c r="H14" s="110"/>
      <c r="I14" s="110"/>
      <c r="J14" s="110"/>
      <c r="K14" s="170"/>
      <c r="L14" s="110"/>
      <c r="M14" s="110"/>
      <c r="N14" s="110"/>
      <c r="O14" s="110"/>
      <c r="P14" s="514"/>
      <c r="Q14" s="331"/>
      <c r="R14" s="331"/>
      <c r="S14" s="331"/>
    </row>
    <row r="15" spans="1:19" ht="22.5" customHeight="1">
      <c r="A15" s="515"/>
      <c r="B15" s="516" t="s">
        <v>183</v>
      </c>
      <c r="C15" s="264"/>
      <c r="D15" s="264"/>
      <c r="E15" s="159"/>
      <c r="F15" s="159"/>
      <c r="G15" s="159"/>
      <c r="H15" s="159"/>
      <c r="I15" s="159"/>
      <c r="J15" s="144">
        <f>SUM(E15:I15)</f>
        <v>0</v>
      </c>
      <c r="K15" s="172"/>
      <c r="L15" s="144"/>
      <c r="M15" s="144"/>
      <c r="N15" s="144"/>
      <c r="O15" s="144">
        <f>SUM(K15:N15)</f>
        <v>0</v>
      </c>
      <c r="P15" s="517">
        <f>J15-O15</f>
        <v>0</v>
      </c>
      <c r="Q15" s="331"/>
      <c r="R15" s="331"/>
      <c r="S15" s="331"/>
    </row>
    <row r="16" spans="1:19" ht="22.5" customHeight="1">
      <c r="A16" s="515"/>
      <c r="B16" s="516" t="s">
        <v>184</v>
      </c>
      <c r="C16" s="14"/>
      <c r="D16" s="14"/>
      <c r="E16" s="159"/>
      <c r="F16" s="159"/>
      <c r="G16" s="159"/>
      <c r="H16" s="159"/>
      <c r="I16" s="159"/>
      <c r="J16" s="144">
        <f>SUM(E16:I16)</f>
        <v>0</v>
      </c>
      <c r="K16" s="174"/>
      <c r="L16" s="144"/>
      <c r="M16" s="144"/>
      <c r="N16" s="144"/>
      <c r="O16" s="144">
        <f>SUM(K16:N16)</f>
        <v>0</v>
      </c>
      <c r="P16" s="517">
        <f>J16-O16</f>
        <v>0</v>
      </c>
      <c r="Q16" s="331"/>
      <c r="R16" s="331"/>
      <c r="S16" s="331"/>
    </row>
    <row r="17" spans="1:19" ht="22.5" customHeight="1">
      <c r="A17" s="515"/>
      <c r="B17" s="516" t="s">
        <v>185</v>
      </c>
      <c r="C17" s="14"/>
      <c r="D17" s="14"/>
      <c r="E17" s="159"/>
      <c r="F17" s="159"/>
      <c r="G17" s="159"/>
      <c r="H17" s="159"/>
      <c r="I17" s="159"/>
      <c r="J17" s="144">
        <f>SUM(E17:I17)</f>
        <v>0</v>
      </c>
      <c r="K17" s="334"/>
      <c r="L17" s="144"/>
      <c r="M17" s="144"/>
      <c r="N17" s="144"/>
      <c r="O17" s="144">
        <f>SUM(K17:N17)</f>
        <v>0</v>
      </c>
      <c r="P17" s="517">
        <f>J17-O17</f>
        <v>0</v>
      </c>
      <c r="Q17" s="331"/>
      <c r="R17" s="331"/>
      <c r="S17" s="331"/>
    </row>
    <row r="18" spans="1:19" ht="22.5" customHeight="1">
      <c r="A18" s="515"/>
      <c r="B18" s="463" t="s">
        <v>186</v>
      </c>
      <c r="C18" s="14"/>
      <c r="D18" s="14"/>
      <c r="E18" s="160">
        <f>SUM(E15:E17)</f>
        <v>0</v>
      </c>
      <c r="F18" s="160">
        <f>SUM(F15:F17)</f>
        <v>0</v>
      </c>
      <c r="G18" s="160">
        <f>SUM(G15:G17)</f>
        <v>0</v>
      </c>
      <c r="H18" s="160">
        <f>SUM(H15:H17)</f>
        <v>0</v>
      </c>
      <c r="I18" s="160">
        <f>SUM(I15:I17)</f>
        <v>0</v>
      </c>
      <c r="J18" s="154">
        <f>SUM(E18:H18)</f>
        <v>0</v>
      </c>
      <c r="K18" s="175">
        <f aca="true" t="shared" si="0" ref="K18:P18">SUM(K15:K17)</f>
        <v>0</v>
      </c>
      <c r="L18" s="160">
        <f t="shared" si="0"/>
        <v>0</v>
      </c>
      <c r="M18" s="160">
        <f t="shared" si="0"/>
        <v>0</v>
      </c>
      <c r="N18" s="160">
        <f t="shared" si="0"/>
        <v>0</v>
      </c>
      <c r="O18" s="154">
        <f t="shared" si="0"/>
        <v>0</v>
      </c>
      <c r="P18" s="518">
        <f t="shared" si="0"/>
        <v>0</v>
      </c>
      <c r="Q18" s="331"/>
      <c r="R18" s="331"/>
      <c r="S18" s="331"/>
    </row>
    <row r="19" spans="1:19" ht="22.5" customHeight="1">
      <c r="A19" s="513" t="s">
        <v>178</v>
      </c>
      <c r="B19" s="264"/>
      <c r="C19" s="14"/>
      <c r="D19" s="14"/>
      <c r="E19" s="141"/>
      <c r="F19" s="141"/>
      <c r="G19" s="141"/>
      <c r="H19" s="141"/>
      <c r="I19" s="141"/>
      <c r="J19" s="141"/>
      <c r="K19" s="170"/>
      <c r="L19" s="141"/>
      <c r="M19" s="141"/>
      <c r="N19" s="141"/>
      <c r="O19" s="141"/>
      <c r="P19" s="519"/>
      <c r="Q19" s="331"/>
      <c r="R19" s="331"/>
      <c r="S19" s="331"/>
    </row>
    <row r="20" spans="1:19" ht="22.5" customHeight="1">
      <c r="A20" s="515"/>
      <c r="B20" s="516" t="s">
        <v>178</v>
      </c>
      <c r="C20" s="264"/>
      <c r="D20" s="264"/>
      <c r="E20" s="159"/>
      <c r="F20" s="159"/>
      <c r="G20" s="159"/>
      <c r="H20" s="159"/>
      <c r="I20" s="159"/>
      <c r="J20" s="144">
        <f>SUM(E20:I20)</f>
        <v>0</v>
      </c>
      <c r="K20" s="172"/>
      <c r="L20" s="144"/>
      <c r="M20" s="144"/>
      <c r="N20" s="144"/>
      <c r="O20" s="144">
        <f>SUM(K20:N20)</f>
        <v>0</v>
      </c>
      <c r="P20" s="517">
        <f>J20-O20</f>
        <v>0</v>
      </c>
      <c r="Q20" s="331"/>
      <c r="R20" s="331"/>
      <c r="S20" s="331"/>
    </row>
    <row r="21" spans="1:19" ht="22.5" customHeight="1">
      <c r="A21" s="515"/>
      <c r="B21" s="516" t="s">
        <v>187</v>
      </c>
      <c r="C21" s="14"/>
      <c r="D21" s="14"/>
      <c r="E21" s="159"/>
      <c r="F21" s="159"/>
      <c r="G21" s="159"/>
      <c r="H21" s="159"/>
      <c r="I21" s="159"/>
      <c r="J21" s="144">
        <f>SUM(E21:I21)</f>
        <v>0</v>
      </c>
      <c r="K21" s="172"/>
      <c r="L21" s="144"/>
      <c r="M21" s="144"/>
      <c r="N21" s="144"/>
      <c r="O21" s="144">
        <f>SUM(K21:N21)</f>
        <v>0</v>
      </c>
      <c r="P21" s="517">
        <f>J21-O21</f>
        <v>0</v>
      </c>
      <c r="Q21" s="331"/>
      <c r="R21" s="331"/>
      <c r="S21" s="331"/>
    </row>
    <row r="22" spans="1:19" ht="22.5" customHeight="1">
      <c r="A22" s="515"/>
      <c r="B22" s="516" t="s">
        <v>188</v>
      </c>
      <c r="C22" s="14"/>
      <c r="D22" s="14"/>
      <c r="E22" s="159"/>
      <c r="F22" s="159"/>
      <c r="G22" s="159"/>
      <c r="H22" s="159"/>
      <c r="I22" s="159"/>
      <c r="J22" s="144">
        <f>SUM(E22:I22)</f>
        <v>0</v>
      </c>
      <c r="K22" s="172"/>
      <c r="L22" s="144"/>
      <c r="M22" s="144"/>
      <c r="N22" s="144"/>
      <c r="O22" s="144">
        <f>SUM(K22:N22)</f>
        <v>0</v>
      </c>
      <c r="P22" s="517">
        <f>J22-O22</f>
        <v>0</v>
      </c>
      <c r="Q22" s="331"/>
      <c r="R22" s="331"/>
      <c r="S22" s="331"/>
    </row>
    <row r="23" spans="1:19" ht="22.5" customHeight="1">
      <c r="A23" s="515"/>
      <c r="B23" s="520" t="s">
        <v>189</v>
      </c>
      <c r="C23" s="14"/>
      <c r="D23" s="14"/>
      <c r="E23" s="159"/>
      <c r="F23" s="159"/>
      <c r="G23" s="159"/>
      <c r="H23" s="159"/>
      <c r="I23" s="159"/>
      <c r="J23" s="144">
        <f>SUM(E23:I23)</f>
        <v>0</v>
      </c>
      <c r="K23" s="172"/>
      <c r="L23" s="144"/>
      <c r="M23" s="144"/>
      <c r="N23" s="144"/>
      <c r="O23" s="144">
        <f>SUM(K23:N23)</f>
        <v>0</v>
      </c>
      <c r="P23" s="517">
        <f>J23-O23</f>
        <v>0</v>
      </c>
      <c r="Q23" s="331"/>
      <c r="R23" s="331"/>
      <c r="S23" s="331"/>
    </row>
    <row r="24" spans="1:19" ht="22.5" customHeight="1">
      <c r="A24" s="515"/>
      <c r="B24" s="463" t="s">
        <v>186</v>
      </c>
      <c r="C24" s="14"/>
      <c r="D24" s="14"/>
      <c r="E24" s="388">
        <f>SUM(E20:E23)</f>
        <v>0</v>
      </c>
      <c r="F24" s="388">
        <f>SUM(F20:F23)</f>
        <v>0</v>
      </c>
      <c r="G24" s="388">
        <f>SUM(G20:G23)</f>
        <v>0</v>
      </c>
      <c r="H24" s="388">
        <f>SUM(H20:H23)</f>
        <v>0</v>
      </c>
      <c r="I24" s="388">
        <f>SUM(I20:I23)</f>
        <v>0</v>
      </c>
      <c r="J24" s="161">
        <f>SUM(E24:H24)</f>
        <v>0</v>
      </c>
      <c r="K24" s="389">
        <f aca="true" t="shared" si="1" ref="K24:P24">SUM(K20:K23)</f>
        <v>0</v>
      </c>
      <c r="L24" s="388">
        <f t="shared" si="1"/>
        <v>0</v>
      </c>
      <c r="M24" s="388">
        <f t="shared" si="1"/>
        <v>0</v>
      </c>
      <c r="N24" s="388">
        <f t="shared" si="1"/>
        <v>0</v>
      </c>
      <c r="O24" s="154">
        <f t="shared" si="1"/>
        <v>0</v>
      </c>
      <c r="P24" s="521">
        <f t="shared" si="1"/>
        <v>0</v>
      </c>
      <c r="Q24" s="331"/>
      <c r="R24" s="331"/>
      <c r="S24" s="331"/>
    </row>
    <row r="25" spans="1:19" ht="22.5" customHeight="1">
      <c r="A25" s="513" t="s">
        <v>179</v>
      </c>
      <c r="B25" s="264"/>
      <c r="C25" s="14"/>
      <c r="D25" s="14"/>
      <c r="E25" s="141"/>
      <c r="F25" s="141"/>
      <c r="G25" s="141"/>
      <c r="H25" s="141"/>
      <c r="I25" s="141"/>
      <c r="J25" s="141"/>
      <c r="K25" s="170"/>
      <c r="L25" s="141"/>
      <c r="M25" s="141"/>
      <c r="N25" s="141"/>
      <c r="O25" s="141"/>
      <c r="P25" s="519"/>
      <c r="Q25" s="331"/>
      <c r="R25" s="331"/>
      <c r="S25" s="331"/>
    </row>
    <row r="26" spans="1:19" ht="22.5" customHeight="1">
      <c r="A26" s="515"/>
      <c r="B26" s="516" t="s">
        <v>190</v>
      </c>
      <c r="C26" s="264"/>
      <c r="D26" s="264"/>
      <c r="E26" s="159"/>
      <c r="F26" s="159"/>
      <c r="G26" s="159"/>
      <c r="H26" s="159"/>
      <c r="I26" s="159"/>
      <c r="J26" s="144">
        <f>SUM(E26:I26)</f>
        <v>0</v>
      </c>
      <c r="K26" s="172"/>
      <c r="L26" s="144"/>
      <c r="M26" s="144"/>
      <c r="N26" s="144"/>
      <c r="O26" s="144">
        <f>SUM(K26:N26)</f>
        <v>0</v>
      </c>
      <c r="P26" s="517">
        <f>J26-O26</f>
        <v>0</v>
      </c>
      <c r="Q26" s="331"/>
      <c r="R26" s="331"/>
      <c r="S26" s="331"/>
    </row>
    <row r="27" spans="1:19" ht="22.5" customHeight="1">
      <c r="A27" s="515"/>
      <c r="B27" s="516" t="s">
        <v>191</v>
      </c>
      <c r="C27" s="14"/>
      <c r="D27" s="14"/>
      <c r="E27" s="335"/>
      <c r="F27" s="335"/>
      <c r="G27" s="335"/>
      <c r="H27" s="335"/>
      <c r="I27" s="335"/>
      <c r="J27" s="144">
        <f>SUM(E27:I27)</f>
        <v>0</v>
      </c>
      <c r="K27" s="336"/>
      <c r="L27" s="144"/>
      <c r="M27" s="144"/>
      <c r="N27" s="144"/>
      <c r="O27" s="144">
        <f>SUM(K27:N27)</f>
        <v>0</v>
      </c>
      <c r="P27" s="517">
        <f>J27-O27</f>
        <v>0</v>
      </c>
      <c r="Q27" s="331"/>
      <c r="R27" s="331"/>
      <c r="S27" s="331"/>
    </row>
    <row r="28" spans="1:19" ht="22.5" customHeight="1">
      <c r="A28" s="515"/>
      <c r="B28" s="516" t="s">
        <v>192</v>
      </c>
      <c r="C28" s="14"/>
      <c r="D28" s="14"/>
      <c r="E28" s="159"/>
      <c r="F28" s="159"/>
      <c r="G28" s="159"/>
      <c r="H28" s="159"/>
      <c r="I28" s="159"/>
      <c r="J28" s="144">
        <f>SUM(E28:I28)</f>
        <v>0</v>
      </c>
      <c r="K28" s="172"/>
      <c r="L28" s="144"/>
      <c r="M28" s="144"/>
      <c r="N28" s="144"/>
      <c r="O28" s="144">
        <f>SUM(K28:N28)</f>
        <v>0</v>
      </c>
      <c r="P28" s="517">
        <f>J28-O28</f>
        <v>0</v>
      </c>
      <c r="Q28" s="331"/>
      <c r="R28" s="331"/>
      <c r="S28" s="331"/>
    </row>
    <row r="29" spans="1:19" ht="22.5" customHeight="1">
      <c r="A29" s="515"/>
      <c r="B29" s="516" t="s">
        <v>193</v>
      </c>
      <c r="C29" s="14"/>
      <c r="D29" s="14"/>
      <c r="E29" s="159"/>
      <c r="F29" s="159"/>
      <c r="G29" s="159"/>
      <c r="H29" s="159"/>
      <c r="I29" s="159"/>
      <c r="J29" s="144">
        <f>SUM(E29:I29)</f>
        <v>0</v>
      </c>
      <c r="K29" s="172"/>
      <c r="L29" s="144"/>
      <c r="M29" s="144"/>
      <c r="N29" s="144"/>
      <c r="O29" s="144">
        <f>SUM(K29:N29)</f>
        <v>0</v>
      </c>
      <c r="P29" s="517">
        <f>J29-O29</f>
        <v>0</v>
      </c>
      <c r="Q29" s="331"/>
      <c r="R29" s="331"/>
      <c r="S29" s="331"/>
    </row>
    <row r="30" spans="1:19" ht="22.5" customHeight="1">
      <c r="A30" s="484"/>
      <c r="B30" s="463" t="s">
        <v>186</v>
      </c>
      <c r="C30" s="14"/>
      <c r="D30" s="14"/>
      <c r="E30" s="160">
        <f aca="true" t="shared" si="2" ref="E30:N30">SUM(E26:E29)</f>
        <v>0</v>
      </c>
      <c r="F30" s="160">
        <f t="shared" si="2"/>
        <v>0</v>
      </c>
      <c r="G30" s="160">
        <f t="shared" si="2"/>
        <v>0</v>
      </c>
      <c r="H30" s="160">
        <f t="shared" si="2"/>
        <v>0</v>
      </c>
      <c r="I30" s="160">
        <f t="shared" si="2"/>
        <v>0</v>
      </c>
      <c r="J30" s="160">
        <f t="shared" si="2"/>
        <v>0</v>
      </c>
      <c r="K30" s="175">
        <f t="shared" si="2"/>
        <v>0</v>
      </c>
      <c r="L30" s="160">
        <f t="shared" si="2"/>
        <v>0</v>
      </c>
      <c r="M30" s="160">
        <f t="shared" si="2"/>
        <v>0</v>
      </c>
      <c r="N30" s="160">
        <f t="shared" si="2"/>
        <v>0</v>
      </c>
      <c r="O30" s="160">
        <f>SUM(O26:O29)</f>
        <v>0</v>
      </c>
      <c r="P30" s="518">
        <f>SUM(P26:P29)</f>
        <v>0</v>
      </c>
      <c r="Q30" s="331"/>
      <c r="R30" s="331"/>
      <c r="S30" s="331"/>
    </row>
    <row r="31" spans="1:19" ht="22.5" customHeight="1">
      <c r="A31" s="513" t="s">
        <v>181</v>
      </c>
      <c r="B31" s="463"/>
      <c r="C31" s="14"/>
      <c r="D31" s="14"/>
      <c r="E31" s="160"/>
      <c r="F31" s="160"/>
      <c r="G31" s="160"/>
      <c r="H31" s="160"/>
      <c r="I31" s="160"/>
      <c r="J31" s="160"/>
      <c r="K31" s="175"/>
      <c r="L31" s="160"/>
      <c r="M31" s="160"/>
      <c r="N31" s="160"/>
      <c r="O31" s="160"/>
      <c r="P31" s="518"/>
      <c r="Q31" s="331"/>
      <c r="R31" s="331"/>
      <c r="S31" s="331"/>
    </row>
    <row r="32" spans="1:19" ht="22.5" customHeight="1">
      <c r="A32" s="484"/>
      <c r="B32" s="520"/>
      <c r="C32" s="14"/>
      <c r="D32" s="14"/>
      <c r="E32" s="335"/>
      <c r="F32" s="335"/>
      <c r="G32" s="335"/>
      <c r="H32" s="335"/>
      <c r="I32" s="335"/>
      <c r="J32" s="144"/>
      <c r="K32" s="336"/>
      <c r="L32" s="144"/>
      <c r="M32" s="144"/>
      <c r="N32" s="144"/>
      <c r="O32" s="144"/>
      <c r="P32" s="517"/>
      <c r="Q32" s="331"/>
      <c r="R32" s="331"/>
      <c r="S32" s="331"/>
    </row>
    <row r="33" spans="1:19" ht="22.5" customHeight="1">
      <c r="A33" s="484"/>
      <c r="B33" s="463" t="s">
        <v>186</v>
      </c>
      <c r="C33" s="14"/>
      <c r="D33" s="14"/>
      <c r="E33" s="160">
        <f aca="true" t="shared" si="3" ref="E33:N33">E32</f>
        <v>0</v>
      </c>
      <c r="F33" s="160">
        <f t="shared" si="3"/>
        <v>0</v>
      </c>
      <c r="G33" s="160">
        <f t="shared" si="3"/>
        <v>0</v>
      </c>
      <c r="H33" s="160">
        <f t="shared" si="3"/>
        <v>0</v>
      </c>
      <c r="I33" s="160">
        <f t="shared" si="3"/>
        <v>0</v>
      </c>
      <c r="J33" s="160">
        <f t="shared" si="3"/>
        <v>0</v>
      </c>
      <c r="K33" s="175">
        <f t="shared" si="3"/>
        <v>0</v>
      </c>
      <c r="L33" s="160">
        <f t="shared" si="3"/>
        <v>0</v>
      </c>
      <c r="M33" s="160">
        <f t="shared" si="3"/>
        <v>0</v>
      </c>
      <c r="N33" s="160">
        <f t="shared" si="3"/>
        <v>0</v>
      </c>
      <c r="O33" s="160">
        <f>O32</f>
        <v>0</v>
      </c>
      <c r="P33" s="518">
        <f>P32</f>
        <v>0</v>
      </c>
      <c r="Q33" s="331"/>
      <c r="R33" s="331"/>
      <c r="S33" s="331"/>
    </row>
    <row r="34" spans="1:19" ht="22.5" customHeight="1" thickBot="1">
      <c r="A34" s="522"/>
      <c r="B34" s="402"/>
      <c r="C34" s="403"/>
      <c r="D34" s="403"/>
      <c r="E34" s="404"/>
      <c r="F34" s="404"/>
      <c r="G34" s="404"/>
      <c r="H34" s="404"/>
      <c r="I34" s="404"/>
      <c r="J34" s="405"/>
      <c r="K34" s="406"/>
      <c r="L34" s="405"/>
      <c r="M34" s="405"/>
      <c r="N34" s="405"/>
      <c r="O34" s="405"/>
      <c r="P34" s="523"/>
      <c r="Q34" s="331"/>
      <c r="R34" s="331"/>
      <c r="S34" s="331"/>
    </row>
    <row r="35" spans="1:19" ht="45" customHeight="1">
      <c r="A35" s="2069" t="s">
        <v>377</v>
      </c>
      <c r="B35" s="2070"/>
      <c r="C35" s="2070"/>
      <c r="D35" s="2079"/>
      <c r="E35" s="524">
        <f aca="true" t="shared" si="4" ref="E35:N35">E18+E24+E30+E33</f>
        <v>0</v>
      </c>
      <c r="F35" s="524">
        <f t="shared" si="4"/>
        <v>0</v>
      </c>
      <c r="G35" s="524">
        <f t="shared" si="4"/>
        <v>0</v>
      </c>
      <c r="H35" s="524">
        <f t="shared" si="4"/>
        <v>0</v>
      </c>
      <c r="I35" s="524">
        <f t="shared" si="4"/>
        <v>0</v>
      </c>
      <c r="J35" s="524">
        <f t="shared" si="4"/>
        <v>0</v>
      </c>
      <c r="K35" s="525">
        <f t="shared" si="4"/>
        <v>0</v>
      </c>
      <c r="L35" s="524">
        <f t="shared" si="4"/>
        <v>0</v>
      </c>
      <c r="M35" s="524">
        <f t="shared" si="4"/>
        <v>0</v>
      </c>
      <c r="N35" s="524">
        <f t="shared" si="4"/>
        <v>0</v>
      </c>
      <c r="O35" s="524">
        <f>O18+O24+O30+O33</f>
        <v>0</v>
      </c>
      <c r="P35" s="420">
        <f>P18+P24+P30+P33</f>
        <v>0</v>
      </c>
      <c r="Q35" s="331"/>
      <c r="R35" s="648">
        <f>CC5A_T1a-CC1_T2</f>
        <v>0</v>
      </c>
      <c r="S35" s="324" t="s">
        <v>208</v>
      </c>
    </row>
    <row r="36" spans="1:18" ht="24.75" customHeight="1">
      <c r="A36" s="368"/>
      <c r="B36" s="368"/>
      <c r="C36" s="368"/>
      <c r="D36" s="368"/>
      <c r="E36" s="368"/>
      <c r="F36" s="368"/>
      <c r="G36" s="368"/>
      <c r="H36" s="368"/>
      <c r="I36" s="368"/>
      <c r="J36" s="368"/>
      <c r="K36" s="368"/>
      <c r="L36" s="368"/>
      <c r="M36" s="368"/>
      <c r="N36" s="368"/>
      <c r="O36" s="368"/>
      <c r="P36" s="267"/>
      <c r="Q36" s="331"/>
      <c r="R36" s="331"/>
    </row>
    <row r="37" spans="13:18" ht="24.75" customHeight="1">
      <c r="M37" s="331"/>
      <c r="N37" s="331"/>
      <c r="O37" s="331"/>
      <c r="P37" s="331"/>
      <c r="Q37" s="331"/>
      <c r="R37" s="331"/>
    </row>
    <row r="38" spans="1:17" ht="24.75" customHeight="1">
      <c r="A38" s="305" t="s">
        <v>12</v>
      </c>
      <c r="B38" s="70"/>
      <c r="C38" s="70"/>
      <c r="D38" s="70"/>
      <c r="E38" s="70"/>
      <c r="F38" s="70"/>
      <c r="G38" s="70"/>
      <c r="H38" s="70"/>
      <c r="I38" s="70"/>
      <c r="J38" s="323"/>
      <c r="K38" s="306"/>
      <c r="L38" s="306"/>
      <c r="M38" s="323"/>
      <c r="N38" s="323"/>
      <c r="O38" s="323"/>
      <c r="P38" s="313"/>
      <c r="Q38" s="331"/>
    </row>
    <row r="39" spans="1:17" ht="12" customHeight="1">
      <c r="A39" s="37"/>
      <c r="B39" s="4"/>
      <c r="C39" s="4"/>
      <c r="D39" s="4"/>
      <c r="E39" s="8"/>
      <c r="F39" s="299"/>
      <c r="G39" s="177"/>
      <c r="H39" s="11"/>
      <c r="I39" s="17"/>
      <c r="K39" s="338"/>
      <c r="L39" s="8"/>
      <c r="M39" s="331"/>
      <c r="N39" s="331"/>
      <c r="O39" s="331"/>
      <c r="P39" s="313"/>
      <c r="Q39" s="331"/>
    </row>
    <row r="40" spans="1:17" ht="22.5" customHeight="1">
      <c r="A40" s="37"/>
      <c r="B40" s="4"/>
      <c r="C40" s="4"/>
      <c r="D40" s="168"/>
      <c r="E40" s="333"/>
      <c r="F40" s="178" t="s">
        <v>204</v>
      </c>
      <c r="G40" s="179"/>
      <c r="H40" s="444"/>
      <c r="I40" s="2072" t="s">
        <v>647</v>
      </c>
      <c r="J40" s="2072"/>
      <c r="K40" s="2072"/>
      <c r="L40" s="2072"/>
      <c r="M40" s="2072"/>
      <c r="N40" s="2072"/>
      <c r="O40" s="2073"/>
      <c r="P40" s="438"/>
      <c r="Q40" s="331"/>
    </row>
    <row r="41" spans="1:16" ht="174.75" customHeight="1">
      <c r="A41" s="180" t="s">
        <v>212</v>
      </c>
      <c r="B41" s="136"/>
      <c r="C41" s="138" t="s">
        <v>216</v>
      </c>
      <c r="D41" s="138" t="s">
        <v>218</v>
      </c>
      <c r="E41" s="832" t="s">
        <v>663</v>
      </c>
      <c r="F41" s="181" t="s">
        <v>219</v>
      </c>
      <c r="G41" s="832" t="s">
        <v>664</v>
      </c>
      <c r="H41" s="445" t="s">
        <v>27</v>
      </c>
      <c r="I41" s="442"/>
      <c r="J41" s="439" t="s">
        <v>220</v>
      </c>
      <c r="K41" s="440" t="s">
        <v>221</v>
      </c>
      <c r="L41" s="441" t="s">
        <v>222</v>
      </c>
      <c r="M41" s="441" t="s">
        <v>223</v>
      </c>
      <c r="N41" s="441" t="s">
        <v>224</v>
      </c>
      <c r="O41" s="441" t="s">
        <v>225</v>
      </c>
      <c r="P41" s="313"/>
    </row>
    <row r="42" spans="1:16" ht="22.5" customHeight="1">
      <c r="A42" s="57" t="s">
        <v>213</v>
      </c>
      <c r="B42" s="70"/>
      <c r="C42" s="182"/>
      <c r="D42" s="110"/>
      <c r="E42" s="110"/>
      <c r="F42" s="171"/>
      <c r="G42" s="141"/>
      <c r="H42" s="446"/>
      <c r="I42" s="450"/>
      <c r="J42" s="431"/>
      <c r="K42" s="155"/>
      <c r="L42" s="110"/>
      <c r="M42" s="312"/>
      <c r="N42" s="312"/>
      <c r="O42" s="312"/>
      <c r="P42" s="313"/>
    </row>
    <row r="43" spans="1:16" ht="24.75" customHeight="1">
      <c r="A43" s="313"/>
      <c r="B43" s="4"/>
      <c r="C43" s="602"/>
      <c r="D43" s="183"/>
      <c r="E43" s="184"/>
      <c r="F43" s="173"/>
      <c r="G43" s="159"/>
      <c r="H43" s="447">
        <f>SUM(F43-G43)</f>
        <v>0</v>
      </c>
      <c r="I43" s="443" t="s">
        <v>439</v>
      </c>
      <c r="J43" s="603"/>
      <c r="K43" s="144"/>
      <c r="L43" s="144"/>
      <c r="M43" s="604"/>
      <c r="N43" s="604"/>
      <c r="O43" s="604"/>
      <c r="P43" s="313"/>
    </row>
    <row r="44" spans="1:16" ht="22.5" customHeight="1">
      <c r="A44" s="185"/>
      <c r="B44" s="14"/>
      <c r="C44" s="55"/>
      <c r="D44" s="159"/>
      <c r="E44" s="159"/>
      <c r="F44" s="173"/>
      <c r="G44" s="146"/>
      <c r="H44" s="447"/>
      <c r="I44" s="443" t="s">
        <v>440</v>
      </c>
      <c r="J44" s="603"/>
      <c r="K44" s="144"/>
      <c r="L44" s="144"/>
      <c r="M44" s="604"/>
      <c r="N44" s="604"/>
      <c r="O44" s="604"/>
      <c r="P44" s="313"/>
    </row>
    <row r="45" spans="1:16" ht="22.5" customHeight="1">
      <c r="A45" s="185"/>
      <c r="B45" s="14"/>
      <c r="C45" s="55"/>
      <c r="D45" s="159"/>
      <c r="E45" s="159"/>
      <c r="F45" s="173"/>
      <c r="G45" s="340"/>
      <c r="H45" s="447"/>
      <c r="I45" s="452" t="s">
        <v>441</v>
      </c>
      <c r="J45" s="451">
        <f aca="true" t="shared" si="5" ref="J45:O45">J43-J44</f>
        <v>0</v>
      </c>
      <c r="K45" s="451">
        <f t="shared" si="5"/>
        <v>0</v>
      </c>
      <c r="L45" s="451">
        <f t="shared" si="5"/>
        <v>0</v>
      </c>
      <c r="M45" s="451">
        <f t="shared" si="5"/>
        <v>0</v>
      </c>
      <c r="N45" s="451">
        <f t="shared" si="5"/>
        <v>0</v>
      </c>
      <c r="O45" s="451">
        <f t="shared" si="5"/>
        <v>0</v>
      </c>
      <c r="P45" s="313"/>
    </row>
    <row r="46" spans="1:16" ht="22.5" customHeight="1">
      <c r="A46" s="186"/>
      <c r="B46" s="14"/>
      <c r="C46" s="55"/>
      <c r="D46" s="187"/>
      <c r="E46" s="187"/>
      <c r="F46" s="188"/>
      <c r="G46" s="187"/>
      <c r="H46" s="447"/>
      <c r="I46" s="443"/>
      <c r="J46" s="435"/>
      <c r="K46" s="434"/>
      <c r="L46" s="187"/>
      <c r="M46" s="339"/>
      <c r="N46" s="339"/>
      <c r="O46" s="339"/>
      <c r="P46" s="313"/>
    </row>
    <row r="47" spans="1:16" ht="22.5" customHeight="1">
      <c r="A47" s="185"/>
      <c r="B47" s="14"/>
      <c r="C47" s="55"/>
      <c r="D47" s="159"/>
      <c r="E47" s="159"/>
      <c r="F47" s="173"/>
      <c r="G47" s="159"/>
      <c r="H47" s="447">
        <f>SUM(F47-G47)</f>
        <v>0</v>
      </c>
      <c r="I47" s="443" t="s">
        <v>439</v>
      </c>
      <c r="J47" s="433"/>
      <c r="K47" s="432"/>
      <c r="L47" s="144"/>
      <c r="M47" s="339"/>
      <c r="N47" s="339"/>
      <c r="O47" s="339"/>
      <c r="P47" s="313"/>
    </row>
    <row r="48" spans="1:16" ht="22.5" customHeight="1">
      <c r="A48" s="185"/>
      <c r="B48" s="14"/>
      <c r="C48" s="55"/>
      <c r="D48" s="159"/>
      <c r="E48" s="159"/>
      <c r="F48" s="173"/>
      <c r="G48" s="159"/>
      <c r="H48" s="447"/>
      <c r="I48" s="443" t="s">
        <v>440</v>
      </c>
      <c r="J48" s="433"/>
      <c r="K48" s="432"/>
      <c r="L48" s="144"/>
      <c r="M48" s="339"/>
      <c r="N48" s="339"/>
      <c r="O48" s="339"/>
      <c r="P48" s="313"/>
    </row>
    <row r="49" spans="1:16" ht="22.5" customHeight="1">
      <c r="A49" s="185"/>
      <c r="B49" s="14"/>
      <c r="C49" s="55"/>
      <c r="D49" s="159"/>
      <c r="E49" s="159"/>
      <c r="F49" s="173"/>
      <c r="G49" s="159"/>
      <c r="H49" s="447"/>
      <c r="I49" s="452" t="s">
        <v>441</v>
      </c>
      <c r="J49" s="451">
        <f aca="true" t="shared" si="6" ref="J49:O49">J47-J48</f>
        <v>0</v>
      </c>
      <c r="K49" s="451">
        <f t="shared" si="6"/>
        <v>0</v>
      </c>
      <c r="L49" s="451">
        <f t="shared" si="6"/>
        <v>0</v>
      </c>
      <c r="M49" s="451">
        <f t="shared" si="6"/>
        <v>0</v>
      </c>
      <c r="N49" s="451">
        <f t="shared" si="6"/>
        <v>0</v>
      </c>
      <c r="O49" s="451">
        <f t="shared" si="6"/>
        <v>0</v>
      </c>
      <c r="P49" s="313"/>
    </row>
    <row r="50" spans="1:16" ht="22.5" customHeight="1">
      <c r="A50" s="189"/>
      <c r="B50" s="341"/>
      <c r="C50" s="342"/>
      <c r="D50" s="146"/>
      <c r="E50" s="146"/>
      <c r="F50" s="172"/>
      <c r="G50" s="146"/>
      <c r="H50" s="447"/>
      <c r="I50" s="443"/>
      <c r="J50" s="433"/>
      <c r="K50" s="436"/>
      <c r="L50" s="144"/>
      <c r="M50" s="339"/>
      <c r="N50" s="339"/>
      <c r="O50" s="339"/>
      <c r="P50" s="313"/>
    </row>
    <row r="51" spans="1:16" ht="22.5" customHeight="1">
      <c r="A51" s="186"/>
      <c r="B51" s="14"/>
      <c r="C51" s="55"/>
      <c r="D51" s="187"/>
      <c r="E51" s="187"/>
      <c r="F51" s="188"/>
      <c r="G51" s="187"/>
      <c r="H51" s="447"/>
      <c r="I51" s="443"/>
      <c r="J51" s="435"/>
      <c r="K51" s="434"/>
      <c r="L51" s="187"/>
      <c r="M51" s="339"/>
      <c r="N51" s="339"/>
      <c r="O51" s="339"/>
      <c r="P51" s="313"/>
    </row>
    <row r="52" spans="1:16" ht="22.5" customHeight="1">
      <c r="A52" s="190" t="s">
        <v>214</v>
      </c>
      <c r="B52" s="14"/>
      <c r="C52" s="55"/>
      <c r="D52" s="159"/>
      <c r="E52" s="191"/>
      <c r="F52" s="173"/>
      <c r="G52" s="159"/>
      <c r="H52" s="447">
        <f>SUM(F52-G52)</f>
        <v>0</v>
      </c>
      <c r="I52" s="443" t="s">
        <v>439</v>
      </c>
      <c r="J52" s="603"/>
      <c r="K52" s="159"/>
      <c r="L52" s="159"/>
      <c r="M52" s="159"/>
      <c r="N52" s="159"/>
      <c r="O52" s="604"/>
      <c r="P52" s="313"/>
    </row>
    <row r="53" spans="1:16" ht="22.5" customHeight="1">
      <c r="A53" s="189"/>
      <c r="B53" s="14"/>
      <c r="C53" s="55"/>
      <c r="D53" s="159"/>
      <c r="E53" s="184"/>
      <c r="F53" s="173"/>
      <c r="G53" s="159"/>
      <c r="H53" s="447"/>
      <c r="I53" s="443" t="s">
        <v>440</v>
      </c>
      <c r="J53" s="603"/>
      <c r="K53" s="144"/>
      <c r="L53" s="144"/>
      <c r="M53" s="604"/>
      <c r="N53" s="604"/>
      <c r="O53" s="604"/>
      <c r="P53" s="313"/>
    </row>
    <row r="54" spans="1:16" ht="22.5" customHeight="1">
      <c r="A54" s="185"/>
      <c r="B54" s="343"/>
      <c r="C54" s="314"/>
      <c r="D54" s="335"/>
      <c r="E54" s="335"/>
      <c r="F54" s="173"/>
      <c r="G54" s="344"/>
      <c r="H54" s="447"/>
      <c r="I54" s="452" t="s">
        <v>441</v>
      </c>
      <c r="J54" s="451">
        <f aca="true" t="shared" si="7" ref="J54:O54">J52-J53</f>
        <v>0</v>
      </c>
      <c r="K54" s="451">
        <f t="shared" si="7"/>
        <v>0</v>
      </c>
      <c r="L54" s="451">
        <f t="shared" si="7"/>
        <v>0</v>
      </c>
      <c r="M54" s="451">
        <f t="shared" si="7"/>
        <v>0</v>
      </c>
      <c r="N54" s="451">
        <f t="shared" si="7"/>
        <v>0</v>
      </c>
      <c r="O54" s="451">
        <f t="shared" si="7"/>
        <v>0</v>
      </c>
      <c r="P54" s="313"/>
    </row>
    <row r="55" spans="1:16" ht="22.5" customHeight="1" thickBot="1">
      <c r="A55" s="390"/>
      <c r="B55" s="391"/>
      <c r="C55" s="392"/>
      <c r="D55" s="393"/>
      <c r="E55" s="393"/>
      <c r="F55" s="394"/>
      <c r="G55" s="393"/>
      <c r="H55" s="448"/>
      <c r="I55" s="443"/>
      <c r="J55" s="433"/>
      <c r="K55" s="437"/>
      <c r="L55" s="395"/>
      <c r="M55" s="396"/>
      <c r="N55" s="396"/>
      <c r="O55" s="397"/>
      <c r="P55" s="313"/>
    </row>
    <row r="56" spans="1:19" ht="107.25" customHeight="1">
      <c r="A56" s="2095" t="s">
        <v>28</v>
      </c>
      <c r="B56" s="2096"/>
      <c r="C56" s="192"/>
      <c r="D56" s="166"/>
      <c r="E56" s="166"/>
      <c r="F56" s="176">
        <f>SUM(F43:F55)</f>
        <v>0</v>
      </c>
      <c r="G56" s="166">
        <f>SUM(G43:G55)</f>
        <v>0</v>
      </c>
      <c r="H56" s="449">
        <f>SUM(H43:H55)</f>
        <v>0</v>
      </c>
      <c r="I56" s="443"/>
      <c r="J56" s="416">
        <f aca="true" t="shared" si="8" ref="J56:O56">J43+J47+J52</f>
        <v>0</v>
      </c>
      <c r="K56" s="416">
        <f t="shared" si="8"/>
        <v>0</v>
      </c>
      <c r="L56" s="416">
        <f t="shared" si="8"/>
        <v>0</v>
      </c>
      <c r="M56" s="416">
        <f t="shared" si="8"/>
        <v>0</v>
      </c>
      <c r="N56" s="416">
        <f t="shared" si="8"/>
        <v>0</v>
      </c>
      <c r="O56" s="416">
        <f t="shared" si="8"/>
        <v>0</v>
      </c>
      <c r="P56" s="313"/>
      <c r="R56" s="337">
        <f>CC2_T1-CC5A_T2</f>
        <v>0</v>
      </c>
      <c r="S56" s="324" t="s">
        <v>226</v>
      </c>
    </row>
    <row r="57" spans="1:16" ht="24.75" customHeight="1" thickBot="1">
      <c r="A57" s="323"/>
      <c r="B57" s="323"/>
      <c r="C57" s="323"/>
      <c r="D57" s="323"/>
      <c r="E57" s="323"/>
      <c r="F57" s="323"/>
      <c r="G57" s="323"/>
      <c r="H57" s="323"/>
      <c r="I57" s="407"/>
      <c r="J57" s="407"/>
      <c r="K57" s="323"/>
      <c r="L57" s="323"/>
      <c r="M57" s="323"/>
      <c r="N57" s="323"/>
      <c r="O57" s="323"/>
      <c r="P57" s="331"/>
    </row>
    <row r="58" spans="1:17" ht="24.75" customHeight="1" thickBot="1">
      <c r="A58" s="398" t="s">
        <v>215</v>
      </c>
      <c r="F58" s="345"/>
      <c r="H58" s="346"/>
      <c r="I58" s="328"/>
      <c r="L58" s="331"/>
      <c r="M58" s="331"/>
      <c r="N58" s="331"/>
      <c r="O58" s="331"/>
      <c r="P58" s="331"/>
      <c r="Q58" s="331"/>
    </row>
    <row r="59" spans="1:17" ht="24.75" customHeight="1">
      <c r="A59" s="347" t="s">
        <v>13</v>
      </c>
      <c r="H59" s="348"/>
      <c r="L59" s="331"/>
      <c r="M59" s="331"/>
      <c r="N59" s="331"/>
      <c r="O59" s="331"/>
      <c r="P59" s="529"/>
      <c r="Q59" s="529"/>
    </row>
    <row r="60" spans="1:17" ht="24.75" customHeight="1">
      <c r="A60" s="347"/>
      <c r="H60" s="407"/>
      <c r="L60" s="331"/>
      <c r="M60" s="331"/>
      <c r="N60" s="331"/>
      <c r="O60" s="331"/>
      <c r="P60" s="529"/>
      <c r="Q60" s="529"/>
    </row>
    <row r="61" spans="1:17" ht="24.75" customHeight="1">
      <c r="A61" s="702" t="s">
        <v>791</v>
      </c>
      <c r="B61" s="810"/>
      <c r="C61" s="810"/>
      <c r="D61" s="836"/>
      <c r="E61" s="836"/>
      <c r="F61" s="837"/>
      <c r="G61" s="837"/>
      <c r="H61" s="837"/>
      <c r="I61" s="837"/>
      <c r="J61" s="838"/>
      <c r="K61" s="839"/>
      <c r="L61" s="840"/>
      <c r="M61" s="840"/>
      <c r="N61" s="836"/>
      <c r="O61" s="836"/>
      <c r="P61" s="530"/>
      <c r="Q61" s="529"/>
    </row>
    <row r="62" spans="1:17" ht="24.75" customHeight="1">
      <c r="A62" s="2086" t="s">
        <v>790</v>
      </c>
      <c r="B62" s="2087"/>
      <c r="C62" s="2087"/>
      <c r="D62" s="2087"/>
      <c r="E62" s="2087"/>
      <c r="F62" s="2087"/>
      <c r="G62" s="2087"/>
      <c r="H62" s="2087"/>
      <c r="I62" s="2087"/>
      <c r="J62" s="2087"/>
      <c r="K62" s="2087"/>
      <c r="L62" s="2087"/>
      <c r="M62" s="2087"/>
      <c r="N62" s="2087"/>
      <c r="O62" s="2088"/>
      <c r="P62" s="531"/>
      <c r="Q62" s="529"/>
    </row>
    <row r="63" spans="1:17" ht="24.75" customHeight="1">
      <c r="A63" s="2089"/>
      <c r="B63" s="2090"/>
      <c r="C63" s="2090"/>
      <c r="D63" s="2090"/>
      <c r="E63" s="2090"/>
      <c r="F63" s="2090"/>
      <c r="G63" s="2090"/>
      <c r="H63" s="2090"/>
      <c r="I63" s="2090"/>
      <c r="J63" s="2090"/>
      <c r="K63" s="2090"/>
      <c r="L63" s="2090"/>
      <c r="M63" s="2090"/>
      <c r="N63" s="2090"/>
      <c r="O63" s="2091"/>
      <c r="P63" s="531"/>
      <c r="Q63" s="529"/>
    </row>
    <row r="64" spans="1:17" ht="24.75" customHeight="1">
      <c r="A64" s="2092"/>
      <c r="B64" s="2093"/>
      <c r="C64" s="2093"/>
      <c r="D64" s="2093"/>
      <c r="E64" s="2093"/>
      <c r="F64" s="2093"/>
      <c r="G64" s="2093"/>
      <c r="H64" s="2093"/>
      <c r="I64" s="2093"/>
      <c r="J64" s="2093"/>
      <c r="K64" s="2093"/>
      <c r="L64" s="2093"/>
      <c r="M64" s="2093"/>
      <c r="N64" s="2093"/>
      <c r="O64" s="2094"/>
      <c r="P64" s="531"/>
      <c r="Q64" s="529"/>
    </row>
    <row r="65" spans="1:17" ht="15" customHeight="1" thickBot="1">
      <c r="A65" s="486"/>
      <c r="L65" s="331"/>
      <c r="M65" s="331"/>
      <c r="N65" s="331"/>
      <c r="O65" s="331"/>
      <c r="P65" s="529"/>
      <c r="Q65" s="529"/>
    </row>
    <row r="66" spans="1:17" ht="13.5" customHeight="1" thickTop="1">
      <c r="A66" s="349"/>
      <c r="B66" s="349"/>
      <c r="C66" s="349"/>
      <c r="D66" s="349"/>
      <c r="E66" s="349"/>
      <c r="F66" s="349"/>
      <c r="G66" s="349"/>
      <c r="H66" s="349"/>
      <c r="I66" s="349"/>
      <c r="J66" s="349"/>
      <c r="K66" s="349"/>
      <c r="L66" s="349"/>
      <c r="M66" s="349"/>
      <c r="N66" s="349"/>
      <c r="O66" s="349"/>
      <c r="P66" s="529"/>
      <c r="Q66" s="529"/>
    </row>
    <row r="67" spans="12:17" ht="24.75" customHeight="1">
      <c r="L67" s="331"/>
      <c r="M67" s="331"/>
      <c r="N67" s="331"/>
      <c r="O67" s="331"/>
      <c r="P67" s="331"/>
      <c r="Q67" s="331"/>
    </row>
    <row r="68" spans="12:17" ht="24.75" customHeight="1">
      <c r="L68" s="331"/>
      <c r="M68" s="331"/>
      <c r="N68" s="331"/>
      <c r="O68" s="331"/>
      <c r="P68" s="331"/>
      <c r="Q68" s="331"/>
    </row>
    <row r="69" spans="13:18" ht="24.75" customHeight="1">
      <c r="M69" s="331"/>
      <c r="N69" s="331"/>
      <c r="O69" s="331"/>
      <c r="P69" s="331"/>
      <c r="Q69" s="331"/>
      <c r="R69" s="331"/>
    </row>
    <row r="70" spans="13:18" ht="24.75" customHeight="1">
      <c r="M70" s="331"/>
      <c r="N70" s="331"/>
      <c r="O70" s="331"/>
      <c r="P70" s="331"/>
      <c r="Q70" s="331"/>
      <c r="R70" s="331"/>
    </row>
    <row r="71" spans="13:18" ht="24.75" customHeight="1">
      <c r="M71" s="331"/>
      <c r="N71" s="331"/>
      <c r="O71" s="331"/>
      <c r="P71" s="331"/>
      <c r="Q71" s="331"/>
      <c r="R71" s="331"/>
    </row>
    <row r="72" spans="13:18" ht="24.75" customHeight="1">
      <c r="M72" s="331"/>
      <c r="N72" s="331"/>
      <c r="O72" s="331"/>
      <c r="P72" s="331"/>
      <c r="Q72" s="331"/>
      <c r="R72" s="331"/>
    </row>
    <row r="73" spans="13:18" ht="24.75" customHeight="1">
      <c r="M73" s="331"/>
      <c r="N73" s="331"/>
      <c r="O73" s="331"/>
      <c r="P73" s="331"/>
      <c r="Q73" s="331"/>
      <c r="R73" s="331"/>
    </row>
    <row r="74" spans="13:18" ht="24.75" customHeight="1">
      <c r="M74" s="331"/>
      <c r="N74" s="331"/>
      <c r="O74" s="331"/>
      <c r="P74" s="331"/>
      <c r="Q74" s="331"/>
      <c r="R74" s="331"/>
    </row>
    <row r="75" spans="13:18" ht="24.75" customHeight="1">
      <c r="M75" s="331"/>
      <c r="N75" s="331"/>
      <c r="O75" s="331"/>
      <c r="P75" s="331"/>
      <c r="Q75" s="331"/>
      <c r="R75" s="331"/>
    </row>
    <row r="76" spans="13:18" ht="24.75" customHeight="1">
      <c r="M76" s="331"/>
      <c r="N76" s="331"/>
      <c r="O76" s="331"/>
      <c r="P76" s="331"/>
      <c r="Q76" s="331"/>
      <c r="R76" s="331"/>
    </row>
    <row r="77" spans="13:18" ht="24.75" customHeight="1">
      <c r="M77" s="331"/>
      <c r="N77" s="331"/>
      <c r="O77" s="331"/>
      <c r="P77" s="331"/>
      <c r="Q77" s="331"/>
      <c r="R77" s="331"/>
    </row>
    <row r="78" spans="13:18" ht="24.75" customHeight="1">
      <c r="M78" s="331"/>
      <c r="N78" s="331"/>
      <c r="O78" s="331"/>
      <c r="P78" s="331"/>
      <c r="Q78" s="331"/>
      <c r="R78" s="331"/>
    </row>
    <row r="79" spans="13:18" ht="24.75" customHeight="1">
      <c r="M79" s="331"/>
      <c r="N79" s="331"/>
      <c r="O79" s="331"/>
      <c r="P79" s="331"/>
      <c r="Q79" s="331"/>
      <c r="R79" s="331"/>
    </row>
    <row r="80" spans="13:18" ht="24.75" customHeight="1">
      <c r="M80" s="331"/>
      <c r="N80" s="331"/>
      <c r="O80" s="331"/>
      <c r="P80" s="331"/>
      <c r="Q80" s="331"/>
      <c r="R80" s="331"/>
    </row>
    <row r="81" spans="13:18" ht="24.75" customHeight="1">
      <c r="M81" s="331"/>
      <c r="N81" s="331"/>
      <c r="O81" s="331"/>
      <c r="P81" s="331"/>
      <c r="Q81" s="331"/>
      <c r="R81" s="331"/>
    </row>
    <row r="82" spans="13:18" ht="24.75" customHeight="1">
      <c r="M82" s="331"/>
      <c r="N82" s="331"/>
      <c r="O82" s="331"/>
      <c r="P82" s="331"/>
      <c r="Q82" s="331"/>
      <c r="R82" s="331"/>
    </row>
    <row r="83" spans="13:18" ht="24.75" customHeight="1">
      <c r="M83" s="331"/>
      <c r="N83" s="331"/>
      <c r="O83" s="331"/>
      <c r="P83" s="331"/>
      <c r="Q83" s="331"/>
      <c r="R83" s="331"/>
    </row>
    <row r="84" spans="13:18" ht="24.75" customHeight="1">
      <c r="M84" s="331"/>
      <c r="N84" s="331"/>
      <c r="O84" s="331"/>
      <c r="P84" s="331"/>
      <c r="Q84" s="331"/>
      <c r="R84" s="331"/>
    </row>
    <row r="85" spans="13:18" ht="24.75" customHeight="1">
      <c r="M85" s="331"/>
      <c r="N85" s="331"/>
      <c r="O85" s="331"/>
      <c r="P85" s="331"/>
      <c r="Q85" s="331"/>
      <c r="R85" s="331"/>
    </row>
    <row r="86" spans="13:18" ht="24.75" customHeight="1">
      <c r="M86" s="331"/>
      <c r="N86" s="331"/>
      <c r="O86" s="331"/>
      <c r="P86" s="331"/>
      <c r="Q86" s="331"/>
      <c r="R86" s="331"/>
    </row>
    <row r="87" spans="13:18" ht="24.75" customHeight="1">
      <c r="M87" s="331"/>
      <c r="N87" s="331"/>
      <c r="O87" s="331"/>
      <c r="P87" s="331"/>
      <c r="Q87" s="331"/>
      <c r="R87" s="331"/>
    </row>
    <row r="88" spans="13:18" ht="24.75" customHeight="1">
      <c r="M88" s="331"/>
      <c r="N88" s="331"/>
      <c r="O88" s="331"/>
      <c r="P88" s="331"/>
      <c r="Q88" s="331"/>
      <c r="R88" s="331"/>
    </row>
    <row r="89" spans="13:18" ht="24.75" customHeight="1">
      <c r="M89" s="331"/>
      <c r="N89" s="331"/>
      <c r="O89" s="331"/>
      <c r="P89" s="331"/>
      <c r="Q89" s="331"/>
      <c r="R89" s="331"/>
    </row>
    <row r="90" spans="13:18" ht="24.75" customHeight="1">
      <c r="M90" s="331"/>
      <c r="N90" s="331"/>
      <c r="O90" s="331"/>
      <c r="P90" s="331"/>
      <c r="Q90" s="331"/>
      <c r="R90" s="331"/>
    </row>
    <row r="91" spans="13:18" ht="24.75" customHeight="1">
      <c r="M91" s="331"/>
      <c r="N91" s="331"/>
      <c r="O91" s="331"/>
      <c r="P91" s="331"/>
      <c r="Q91" s="331"/>
      <c r="R91" s="331"/>
    </row>
    <row r="92" spans="13:18" ht="24.75" customHeight="1">
      <c r="M92" s="331"/>
      <c r="N92" s="331"/>
      <c r="O92" s="331"/>
      <c r="P92" s="331"/>
      <c r="Q92" s="331"/>
      <c r="R92" s="331"/>
    </row>
    <row r="93" spans="13:18" ht="24.75" customHeight="1">
      <c r="M93" s="331"/>
      <c r="N93" s="331"/>
      <c r="O93" s="331"/>
      <c r="P93" s="331"/>
      <c r="Q93" s="331"/>
      <c r="R93" s="331"/>
    </row>
    <row r="94" spans="13:18" ht="24.75" customHeight="1">
      <c r="M94" s="331"/>
      <c r="N94" s="331"/>
      <c r="O94" s="331"/>
      <c r="P94" s="331"/>
      <c r="Q94" s="331"/>
      <c r="R94" s="331"/>
    </row>
    <row r="95" spans="13:18" ht="24.75" customHeight="1">
      <c r="M95" s="331"/>
      <c r="N95" s="331"/>
      <c r="O95" s="331"/>
      <c r="P95" s="331"/>
      <c r="Q95" s="331"/>
      <c r="R95" s="331"/>
    </row>
    <row r="96" spans="13:18" ht="24.75" customHeight="1">
      <c r="M96" s="331"/>
      <c r="N96" s="331"/>
      <c r="O96" s="331"/>
      <c r="P96" s="331"/>
      <c r="Q96" s="331"/>
      <c r="R96" s="331"/>
    </row>
    <row r="97" spans="13:18" ht="24.75" customHeight="1">
      <c r="M97" s="331"/>
      <c r="N97" s="331"/>
      <c r="O97" s="331"/>
      <c r="P97" s="331"/>
      <c r="Q97" s="331"/>
      <c r="R97" s="331"/>
    </row>
    <row r="98" spans="13:18" ht="24.75" customHeight="1">
      <c r="M98" s="331"/>
      <c r="N98" s="331"/>
      <c r="O98" s="331"/>
      <c r="P98" s="331"/>
      <c r="Q98" s="331"/>
      <c r="R98" s="331"/>
    </row>
    <row r="99" spans="13:18" ht="24.75" customHeight="1">
      <c r="M99" s="331"/>
      <c r="N99" s="331"/>
      <c r="O99" s="331"/>
      <c r="P99" s="331"/>
      <c r="Q99" s="331"/>
      <c r="R99" s="331"/>
    </row>
    <row r="100" spans="13:18" ht="24.75" customHeight="1">
      <c r="M100" s="331"/>
      <c r="N100" s="331"/>
      <c r="O100" s="331"/>
      <c r="P100" s="331"/>
      <c r="Q100" s="331"/>
      <c r="R100" s="331"/>
    </row>
    <row r="101" spans="13:18" ht="24.75" customHeight="1">
      <c r="M101" s="331"/>
      <c r="N101" s="331"/>
      <c r="O101" s="331"/>
      <c r="P101" s="331"/>
      <c r="Q101" s="331"/>
      <c r="R101" s="331"/>
    </row>
    <row r="102" spans="13:18" ht="24.75" customHeight="1">
      <c r="M102" s="331"/>
      <c r="N102" s="331"/>
      <c r="O102" s="331"/>
      <c r="P102" s="331"/>
      <c r="Q102" s="331"/>
      <c r="R102" s="331"/>
    </row>
    <row r="103" spans="13:18" ht="24.75" customHeight="1">
      <c r="M103" s="331"/>
      <c r="N103" s="331"/>
      <c r="O103" s="331"/>
      <c r="P103" s="331"/>
      <c r="Q103" s="331"/>
      <c r="R103" s="331"/>
    </row>
    <row r="104" spans="13:18" ht="24.75" customHeight="1">
      <c r="M104" s="331"/>
      <c r="N104" s="331"/>
      <c r="O104" s="331"/>
      <c r="P104" s="331"/>
      <c r="Q104" s="331"/>
      <c r="R104" s="331"/>
    </row>
    <row r="105" spans="13:18" ht="24.75" customHeight="1">
      <c r="M105" s="331"/>
      <c r="N105" s="331"/>
      <c r="O105" s="331"/>
      <c r="P105" s="331"/>
      <c r="Q105" s="331"/>
      <c r="R105" s="331"/>
    </row>
    <row r="106" spans="13:18" ht="24.75" customHeight="1">
      <c r="M106" s="331"/>
      <c r="N106" s="331"/>
      <c r="O106" s="331"/>
      <c r="P106" s="331"/>
      <c r="Q106" s="331"/>
      <c r="R106" s="331"/>
    </row>
    <row r="107" spans="13:18" ht="24.75" customHeight="1">
      <c r="M107" s="331"/>
      <c r="N107" s="331"/>
      <c r="O107" s="331"/>
      <c r="P107" s="331"/>
      <c r="Q107" s="331"/>
      <c r="R107" s="331"/>
    </row>
    <row r="108" spans="13:18" ht="24.75" customHeight="1">
      <c r="M108" s="331"/>
      <c r="N108" s="331"/>
      <c r="O108" s="331"/>
      <c r="P108" s="331"/>
      <c r="Q108" s="331"/>
      <c r="R108" s="331"/>
    </row>
    <row r="109" spans="13:18" ht="24.75" customHeight="1">
      <c r="M109" s="331"/>
      <c r="N109" s="331"/>
      <c r="O109" s="331"/>
      <c r="P109" s="331"/>
      <c r="Q109" s="331"/>
      <c r="R109" s="331"/>
    </row>
    <row r="110" spans="13:18" ht="24.75" customHeight="1">
      <c r="M110" s="331"/>
      <c r="N110" s="331"/>
      <c r="O110" s="331"/>
      <c r="P110" s="331"/>
      <c r="Q110" s="331"/>
      <c r="R110" s="331"/>
    </row>
    <row r="111" spans="13:18" ht="24.75" customHeight="1">
      <c r="M111" s="331"/>
      <c r="N111" s="331"/>
      <c r="O111" s="331"/>
      <c r="P111" s="331"/>
      <c r="Q111" s="331"/>
      <c r="R111" s="331"/>
    </row>
    <row r="112" spans="13:18" ht="24.75" customHeight="1">
      <c r="M112" s="331"/>
      <c r="N112" s="331"/>
      <c r="O112" s="331"/>
      <c r="P112" s="331"/>
      <c r="Q112" s="331"/>
      <c r="R112" s="331"/>
    </row>
    <row r="113" spans="13:18" ht="24.75" customHeight="1">
      <c r="M113" s="331"/>
      <c r="N113" s="331"/>
      <c r="O113" s="331"/>
      <c r="P113" s="331"/>
      <c r="Q113" s="331"/>
      <c r="R113" s="331"/>
    </row>
    <row r="114" spans="13:18" ht="24.75" customHeight="1">
      <c r="M114" s="331"/>
      <c r="N114" s="331"/>
      <c r="O114" s="331"/>
      <c r="P114" s="331"/>
      <c r="Q114" s="331"/>
      <c r="R114" s="331"/>
    </row>
  </sheetData>
  <sheetProtection/>
  <mergeCells count="13">
    <mergeCell ref="A7:O7"/>
    <mergeCell ref="A2:O2"/>
    <mergeCell ref="A3:O3"/>
    <mergeCell ref="A4:O4"/>
    <mergeCell ref="A5:O5"/>
    <mergeCell ref="A6:O6"/>
    <mergeCell ref="A8:O8"/>
    <mergeCell ref="A35:D35"/>
    <mergeCell ref="E11:J12"/>
    <mergeCell ref="K11:P12"/>
    <mergeCell ref="A62:O64"/>
    <mergeCell ref="A56:B56"/>
    <mergeCell ref="I40:O40"/>
  </mergeCells>
  <printOptions horizontalCentered="1"/>
  <pageMargins left="0.9448818897637796" right="0.5511811023622047" top="0.2362204724409449" bottom="0.2362204724409449" header="0" footer="0"/>
  <pageSetup fitToHeight="1" fitToWidth="1" horizontalDpi="600" verticalDpi="600" orientation="landscape" scale="30" r:id="rId1"/>
  <ignoredErrors>
    <ignoredError sqref="E18:H18 E30:H30 E24:H24 E33:H33 H45:H52 H43:H44 J54:O54 J45:O51 I34:O44 I52:O53 I45:I51 I55:O57 I54 I27:N33 O18:O23 P18:P33 I18:I26 K18:N26 O25:O33" unlockedFormula="1"/>
    <ignoredError sqref="J18:J26" formula="1" unlockedFormula="1"/>
  </ignoredErrors>
</worksheet>
</file>

<file path=xl/worksheets/sheet27.xml><?xml version="1.0" encoding="utf-8"?>
<worksheet xmlns="http://schemas.openxmlformats.org/spreadsheetml/2006/main" xmlns:r="http://schemas.openxmlformats.org/officeDocument/2006/relationships">
  <sheetPr>
    <pageSetUpPr fitToPage="1"/>
  </sheetPr>
  <dimension ref="A1:IT59"/>
  <sheetViews>
    <sheetView showGridLines="0" zoomScale="52" zoomScaleNormal="52" zoomScalePageLayoutView="0" workbookViewId="0" topLeftCell="A1">
      <selection activeCell="A1" sqref="A1"/>
    </sheetView>
  </sheetViews>
  <sheetFormatPr defaultColWidth="9.6640625" defaultRowHeight="15"/>
  <cols>
    <col min="1" max="1" width="40.6640625" style="1" customWidth="1"/>
    <col min="2" max="2" width="29.6640625" style="1" customWidth="1"/>
    <col min="3" max="3" width="20.6640625" style="1" customWidth="1"/>
    <col min="4" max="6" width="21.6640625" style="1" customWidth="1"/>
    <col min="7" max="7" width="2.77734375" style="1" customWidth="1"/>
    <col min="8" max="16384" width="9.6640625" style="1" customWidth="1"/>
  </cols>
  <sheetData>
    <row r="1" spans="1:254" ht="18" customHeight="1">
      <c r="A1" s="5"/>
      <c r="B1" s="53"/>
      <c r="C1" s="53"/>
      <c r="D1" s="53"/>
      <c r="E1" s="8"/>
      <c r="F1" s="8"/>
      <c r="G1" s="4"/>
      <c r="H1" s="4"/>
      <c r="I1" s="4"/>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row>
    <row r="2" spans="1:254" ht="24" customHeight="1">
      <c r="A2" s="1751" t="str">
        <f>CORPORATION</f>
        <v>Entrez le nom de la société ici</v>
      </c>
      <c r="B2" s="1750"/>
      <c r="C2" s="1750"/>
      <c r="D2" s="1750"/>
      <c r="E2" s="1750"/>
      <c r="F2" s="1750"/>
      <c r="G2" s="11"/>
      <c r="H2" s="5"/>
      <c r="I2" s="4"/>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row>
    <row r="3" spans="1:254" ht="24" customHeight="1">
      <c r="A3" s="1751" t="s">
        <v>227</v>
      </c>
      <c r="B3" s="1752"/>
      <c r="C3" s="1752"/>
      <c r="D3" s="1752"/>
      <c r="E3" s="1752"/>
      <c r="F3" s="1752"/>
      <c r="G3" s="15"/>
      <c r="H3" s="15"/>
      <c r="I3" s="1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row>
    <row r="4" spans="1:254" ht="24" customHeight="1">
      <c r="A4" s="1751" t="s">
        <v>174</v>
      </c>
      <c r="B4" s="1750"/>
      <c r="C4" s="1750"/>
      <c r="D4" s="1750"/>
      <c r="E4" s="1750"/>
      <c r="F4" s="1750"/>
      <c r="G4" s="15"/>
      <c r="H4" s="15"/>
      <c r="I4" s="1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row>
    <row r="5" spans="1:254" ht="24" customHeight="1">
      <c r="A5" s="1751" t="s">
        <v>228</v>
      </c>
      <c r="B5" s="1752"/>
      <c r="C5" s="1752"/>
      <c r="D5" s="1752"/>
      <c r="E5" s="1752"/>
      <c r="F5" s="1752"/>
      <c r="G5" s="15"/>
      <c r="H5" s="15"/>
      <c r="I5" s="1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row>
    <row r="6" spans="1:254" ht="24" customHeight="1">
      <c r="A6" s="1966" t="str">
        <f>PERIOD</f>
        <v>Entrez le trimestre ici</v>
      </c>
      <c r="B6" s="1754"/>
      <c r="C6" s="1754"/>
      <c r="D6" s="1754"/>
      <c r="E6" s="1754"/>
      <c r="F6" s="1754"/>
      <c r="G6" s="15"/>
      <c r="H6" s="15"/>
      <c r="I6" s="1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row>
    <row r="7" spans="1:254" ht="22.5" customHeight="1">
      <c r="A7" s="1970" t="s">
        <v>334</v>
      </c>
      <c r="B7" s="1752"/>
      <c r="C7" s="1752"/>
      <c r="D7" s="1752"/>
      <c r="E7" s="1752"/>
      <c r="F7" s="1752"/>
      <c r="G7" s="15"/>
      <c r="H7" s="15"/>
      <c r="I7" s="1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row>
    <row r="8" spans="1:254" ht="22.5" customHeight="1">
      <c r="A8" s="107"/>
      <c r="B8" s="8"/>
      <c r="C8" s="8"/>
      <c r="D8" s="8"/>
      <c r="E8" s="8"/>
      <c r="F8" s="8"/>
      <c r="G8" s="15"/>
      <c r="H8" s="15"/>
      <c r="I8" s="1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row>
    <row r="9" spans="1:254" ht="24" customHeight="1">
      <c r="A9" s="847" t="s">
        <v>850</v>
      </c>
      <c r="B9" s="81"/>
      <c r="C9" s="81"/>
      <c r="D9" s="19"/>
      <c r="E9" s="19"/>
      <c r="F9" s="19"/>
      <c r="G9" s="19"/>
      <c r="H9" s="19"/>
      <c r="I9" s="19"/>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row>
    <row r="10" spans="1:254" ht="18">
      <c r="A10" s="19"/>
      <c r="B10" s="19"/>
      <c r="C10" s="19"/>
      <c r="D10" s="19"/>
      <c r="E10" s="19"/>
      <c r="F10" s="19"/>
      <c r="G10" s="19"/>
      <c r="H10" s="19"/>
      <c r="I10" s="19"/>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row>
    <row r="11" spans="1:254" ht="48" customHeight="1">
      <c r="A11" s="2097" t="s">
        <v>348</v>
      </c>
      <c r="B11" s="2098"/>
      <c r="C11" s="2098"/>
      <c r="D11" s="2098"/>
      <c r="E11" s="2098"/>
      <c r="F11" s="2099"/>
      <c r="G11" s="92"/>
      <c r="H11" s="19"/>
      <c r="I11" s="19"/>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row>
    <row r="12" spans="1:254" ht="24" customHeight="1">
      <c r="A12" s="76" t="s">
        <v>229</v>
      </c>
      <c r="B12" s="5"/>
      <c r="C12" s="5"/>
      <c r="D12" s="5"/>
      <c r="E12" s="19"/>
      <c r="F12" s="19"/>
      <c r="G12" s="92"/>
      <c r="H12" s="19"/>
      <c r="I12" s="19"/>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row>
    <row r="13" spans="1:254" ht="15" customHeight="1">
      <c r="A13" s="56"/>
      <c r="B13" s="5"/>
      <c r="C13" s="5"/>
      <c r="D13" s="5"/>
      <c r="E13" s="19"/>
      <c r="F13" s="19"/>
      <c r="G13" s="92"/>
      <c r="H13" s="19"/>
      <c r="I13" s="19"/>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row>
    <row r="14" spans="1:254" ht="24" customHeight="1">
      <c r="A14" s="195"/>
      <c r="B14" s="19"/>
      <c r="C14" s="19"/>
      <c r="D14" s="19"/>
      <c r="E14" s="2100" t="s">
        <v>242</v>
      </c>
      <c r="F14" s="2101"/>
      <c r="G14" s="92"/>
      <c r="H14" s="19"/>
      <c r="I14" s="19"/>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row>
    <row r="15" spans="1:254" ht="40.5">
      <c r="A15" s="1176" t="s">
        <v>230</v>
      </c>
      <c r="B15" s="74" t="s">
        <v>234</v>
      </c>
      <c r="C15" s="196" t="s">
        <v>235</v>
      </c>
      <c r="D15" s="196" t="s">
        <v>239</v>
      </c>
      <c r="E15" s="196" t="s">
        <v>243</v>
      </c>
      <c r="F15" s="196" t="s">
        <v>244</v>
      </c>
      <c r="G15" s="92"/>
      <c r="H15" s="19"/>
      <c r="I15" s="19"/>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row>
    <row r="16" spans="1:254" ht="24" customHeight="1">
      <c r="A16" s="605"/>
      <c r="B16" s="606"/>
      <c r="C16" s="607"/>
      <c r="D16" s="607"/>
      <c r="E16" s="608"/>
      <c r="F16" s="608"/>
      <c r="G16" s="92"/>
      <c r="H16" s="19"/>
      <c r="I16" s="19"/>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row>
    <row r="17" spans="1:254" ht="24" customHeight="1">
      <c r="A17" s="605"/>
      <c r="B17" s="606"/>
      <c r="C17" s="609"/>
      <c r="D17" s="608"/>
      <c r="E17" s="608"/>
      <c r="F17" s="608"/>
      <c r="G17" s="92"/>
      <c r="H17" s="19"/>
      <c r="I17" s="19"/>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row>
    <row r="18" spans="1:254" ht="24" customHeight="1">
      <c r="A18" s="605"/>
      <c r="B18" s="606"/>
      <c r="C18" s="609"/>
      <c r="D18" s="608"/>
      <c r="E18" s="608"/>
      <c r="F18" s="608"/>
      <c r="G18" s="92"/>
      <c r="H18" s="19"/>
      <c r="I18" s="19"/>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row>
    <row r="19" spans="1:254" ht="24" customHeight="1">
      <c r="A19" s="605"/>
      <c r="B19" s="606"/>
      <c r="C19" s="609"/>
      <c r="D19" s="608"/>
      <c r="E19" s="608"/>
      <c r="F19" s="608"/>
      <c r="G19" s="92"/>
      <c r="H19" s="19"/>
      <c r="I19" s="19"/>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row>
    <row r="20" spans="1:254" ht="24" customHeight="1">
      <c r="A20" s="605"/>
      <c r="B20" s="606"/>
      <c r="C20" s="609"/>
      <c r="D20" s="608"/>
      <c r="E20" s="608"/>
      <c r="F20" s="608"/>
      <c r="G20" s="92"/>
      <c r="H20" s="19"/>
      <c r="I20" s="19"/>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row>
    <row r="21" spans="1:254" ht="18">
      <c r="A21" s="41"/>
      <c r="B21" s="41"/>
      <c r="C21" s="41"/>
      <c r="D21" s="94"/>
      <c r="E21" s="94"/>
      <c r="F21" s="94"/>
      <c r="G21" s="19"/>
      <c r="H21" s="19"/>
      <c r="I21" s="19"/>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row>
    <row r="22" spans="1:254" ht="24" customHeight="1">
      <c r="A22" s="193" t="s">
        <v>851</v>
      </c>
      <c r="B22" s="19"/>
      <c r="C22" s="19"/>
      <c r="D22" s="19"/>
      <c r="E22" s="19"/>
      <c r="F22" s="19"/>
      <c r="G22" s="19"/>
      <c r="H22" s="19"/>
      <c r="I22" s="19"/>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row>
    <row r="23" spans="1:254" ht="18">
      <c r="A23" s="19"/>
      <c r="B23" s="19"/>
      <c r="C23" s="19"/>
      <c r="D23" s="19"/>
      <c r="E23" s="19"/>
      <c r="F23" s="19"/>
      <c r="G23" s="19"/>
      <c r="H23" s="19"/>
      <c r="I23" s="19"/>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row>
    <row r="24" spans="1:254" ht="48" customHeight="1">
      <c r="A24" s="2097" t="s">
        <v>14</v>
      </c>
      <c r="B24" s="2098"/>
      <c r="C24" s="2098"/>
      <c r="D24" s="2098"/>
      <c r="E24" s="2098"/>
      <c r="F24" s="2099"/>
      <c r="G24" s="92"/>
      <c r="H24" s="19"/>
      <c r="I24" s="19"/>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row>
    <row r="25" spans="1:254" ht="24" customHeight="1">
      <c r="A25" s="76" t="s">
        <v>231</v>
      </c>
      <c r="B25" s="19"/>
      <c r="C25" s="19"/>
      <c r="D25" s="19"/>
      <c r="E25" s="19"/>
      <c r="F25" s="19"/>
      <c r="G25" s="92"/>
      <c r="H25" s="19"/>
      <c r="I25" s="19"/>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row>
    <row r="26" spans="1:254" ht="15" customHeight="1">
      <c r="A26" s="92"/>
      <c r="B26" s="19"/>
      <c r="C26" s="19"/>
      <c r="D26" s="19"/>
      <c r="E26" s="19"/>
      <c r="F26" s="19"/>
      <c r="G26" s="92"/>
      <c r="H26" s="19"/>
      <c r="I26" s="19"/>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row>
    <row r="27" spans="1:254" ht="23.25">
      <c r="A27" s="200"/>
      <c r="B27" s="19"/>
      <c r="C27" s="19"/>
      <c r="D27" s="19"/>
      <c r="E27" s="2100" t="s">
        <v>105</v>
      </c>
      <c r="F27" s="2101"/>
      <c r="G27" s="92"/>
      <c r="H27" s="19"/>
      <c r="I27" s="19"/>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row>
    <row r="28" spans="1:254" ht="60.75">
      <c r="A28" s="2102" t="s">
        <v>232</v>
      </c>
      <c r="B28" s="2110"/>
      <c r="C28" s="196" t="s">
        <v>236</v>
      </c>
      <c r="D28" s="196" t="s">
        <v>240</v>
      </c>
      <c r="E28" s="196" t="s">
        <v>243</v>
      </c>
      <c r="F28" s="196" t="s">
        <v>244</v>
      </c>
      <c r="G28" s="92"/>
      <c r="H28" s="19"/>
      <c r="I28" s="19"/>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row>
    <row r="29" spans="1:254" ht="24" customHeight="1">
      <c r="A29" s="605"/>
      <c r="B29" s="610"/>
      <c r="C29" s="93"/>
      <c r="D29" s="93"/>
      <c r="E29" s="93"/>
      <c r="F29" s="93"/>
      <c r="G29" s="92"/>
      <c r="H29" s="19"/>
      <c r="I29" s="19"/>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row>
    <row r="30" spans="1:254" ht="24" customHeight="1">
      <c r="A30" s="605"/>
      <c r="B30" s="610"/>
      <c r="C30" s="609"/>
      <c r="D30" s="608"/>
      <c r="E30" s="608"/>
      <c r="F30" s="608"/>
      <c r="G30" s="92"/>
      <c r="H30" s="19"/>
      <c r="I30" s="19"/>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row>
    <row r="31" spans="1:254" ht="24" customHeight="1">
      <c r="A31" s="605"/>
      <c r="B31" s="610"/>
      <c r="C31" s="609"/>
      <c r="D31" s="608"/>
      <c r="E31" s="608"/>
      <c r="F31" s="608"/>
      <c r="G31" s="92"/>
      <c r="H31" s="19"/>
      <c r="I31" s="19"/>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row>
    <row r="32" spans="1:254" ht="24" customHeight="1">
      <c r="A32" s="605"/>
      <c r="B32" s="610"/>
      <c r="C32" s="609"/>
      <c r="D32" s="608"/>
      <c r="E32" s="608"/>
      <c r="F32" s="608"/>
      <c r="G32" s="92"/>
      <c r="H32" s="19"/>
      <c r="I32" s="19"/>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row>
    <row r="33" spans="1:254" ht="24" customHeight="1">
      <c r="A33" s="605"/>
      <c r="B33" s="610"/>
      <c r="C33" s="609"/>
      <c r="D33" s="608"/>
      <c r="E33" s="608"/>
      <c r="F33" s="608"/>
      <c r="G33" s="92"/>
      <c r="H33" s="19"/>
      <c r="I33" s="19"/>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row>
    <row r="34" spans="1:254" ht="24" customHeight="1">
      <c r="A34" s="41"/>
      <c r="B34" s="41"/>
      <c r="C34" s="41"/>
      <c r="D34" s="41"/>
      <c r="E34" s="41"/>
      <c r="F34" s="41"/>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row>
    <row r="35" spans="1:254" ht="72.75" customHeight="1">
      <c r="A35" s="2097" t="s">
        <v>852</v>
      </c>
      <c r="B35" s="2098"/>
      <c r="C35" s="2098"/>
      <c r="D35" s="2098"/>
      <c r="E35" s="2098"/>
      <c r="F35" s="2099"/>
      <c r="G35" s="56"/>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row>
    <row r="36" spans="1:254" ht="24" customHeight="1">
      <c r="A36" s="76" t="s">
        <v>15</v>
      </c>
      <c r="B36" s="5"/>
      <c r="C36" s="5"/>
      <c r="D36" s="5"/>
      <c r="E36" s="5"/>
      <c r="F36" s="5"/>
      <c r="G36" s="56"/>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row>
    <row r="37" spans="1:254" ht="23.25">
      <c r="A37" s="200"/>
      <c r="B37" s="19"/>
      <c r="C37" s="19"/>
      <c r="D37" s="5"/>
      <c r="E37" s="5"/>
      <c r="F37" s="5"/>
      <c r="G37" s="56"/>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row>
    <row r="38" spans="1:254" ht="60.75">
      <c r="A38" s="2102" t="s">
        <v>232</v>
      </c>
      <c r="B38" s="2103"/>
      <c r="C38" s="196" t="s">
        <v>237</v>
      </c>
      <c r="D38" s="2105" t="s">
        <v>241</v>
      </c>
      <c r="E38" s="2106"/>
      <c r="F38" s="2107"/>
      <c r="G38" s="56"/>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row>
    <row r="39" spans="1:254" ht="24" customHeight="1">
      <c r="A39" s="197"/>
      <c r="B39" s="201"/>
      <c r="C39" s="611"/>
      <c r="D39" s="198"/>
      <c r="E39" s="202"/>
      <c r="F39" s="203"/>
      <c r="G39" s="56"/>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row>
    <row r="40" spans="1:254" ht="24" customHeight="1">
      <c r="A40" s="197"/>
      <c r="B40" s="201"/>
      <c r="C40" s="199"/>
      <c r="D40" s="198"/>
      <c r="E40" s="202"/>
      <c r="F40" s="203"/>
      <c r="G40" s="56"/>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row>
    <row r="41" spans="1:254" ht="24" customHeight="1">
      <c r="A41" s="197"/>
      <c r="B41" s="201"/>
      <c r="C41" s="199"/>
      <c r="D41" s="198"/>
      <c r="E41" s="202"/>
      <c r="F41" s="203"/>
      <c r="G41" s="56"/>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row>
    <row r="42" spans="1:254" ht="18.75">
      <c r="A42" s="197"/>
      <c r="B42" s="201"/>
      <c r="C42" s="199"/>
      <c r="D42" s="198"/>
      <c r="E42" s="202"/>
      <c r="F42" s="203"/>
      <c r="G42" s="56"/>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row>
    <row r="43" spans="1:254" ht="24" customHeight="1">
      <c r="A43" s="197"/>
      <c r="B43" s="201"/>
      <c r="C43" s="199"/>
      <c r="D43" s="198"/>
      <c r="E43" s="202"/>
      <c r="F43" s="203"/>
      <c r="G43" s="56"/>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row>
    <row r="44" spans="1:254" ht="24" customHeight="1">
      <c r="A44" s="41"/>
      <c r="B44" s="41"/>
      <c r="C44" s="41"/>
      <c r="D44" s="41"/>
      <c r="E44" s="41"/>
      <c r="F44" s="41"/>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row>
    <row r="45" spans="1:254" ht="24" customHeight="1">
      <c r="A45" s="194" t="s">
        <v>233</v>
      </c>
      <c r="B45" s="41"/>
      <c r="C45" s="41"/>
      <c r="D45" s="41"/>
      <c r="E45" s="41"/>
      <c r="F45" s="41"/>
      <c r="G45" s="56"/>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row>
    <row r="46" spans="1:254" ht="15" customHeight="1">
      <c r="A46" s="56"/>
      <c r="B46" s="5"/>
      <c r="C46" s="5"/>
      <c r="D46" s="5"/>
      <c r="E46" s="5"/>
      <c r="F46" s="5"/>
      <c r="G46" s="56"/>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row>
    <row r="47" spans="1:254" ht="23.25">
      <c r="A47" s="200"/>
      <c r="B47" s="5"/>
      <c r="C47" s="5"/>
      <c r="D47" s="5"/>
      <c r="E47" s="5"/>
      <c r="F47" s="5"/>
      <c r="G47" s="56"/>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row>
    <row r="48" spans="1:254" ht="28.5" customHeight="1">
      <c r="A48" s="2108" t="s">
        <v>232</v>
      </c>
      <c r="B48" s="2109"/>
      <c r="C48" s="2100" t="s">
        <v>238</v>
      </c>
      <c r="D48" s="2104"/>
      <c r="E48" s="2104"/>
      <c r="F48" s="2101"/>
      <c r="G48" s="56"/>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row>
    <row r="49" spans="1:254" ht="24" customHeight="1">
      <c r="A49" s="605"/>
      <c r="B49" s="610"/>
      <c r="C49" s="612"/>
      <c r="D49" s="613"/>
      <c r="E49" s="613"/>
      <c r="F49" s="613"/>
      <c r="G49" s="56"/>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row>
    <row r="50" spans="1:254" ht="24" customHeight="1">
      <c r="A50" s="605"/>
      <c r="B50" s="610"/>
      <c r="C50" s="612"/>
      <c r="D50" s="613"/>
      <c r="E50" s="613"/>
      <c r="F50" s="613"/>
      <c r="G50" s="56"/>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row>
    <row r="51" spans="1:254" ht="24" customHeight="1">
      <c r="A51" s="605"/>
      <c r="B51" s="610"/>
      <c r="C51" s="612"/>
      <c r="D51" s="613"/>
      <c r="E51" s="613"/>
      <c r="F51" s="613"/>
      <c r="G51" s="56"/>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row>
    <row r="52" spans="1:254" ht="24" customHeight="1">
      <c r="A52" s="605"/>
      <c r="B52" s="610"/>
      <c r="C52" s="612"/>
      <c r="D52" s="613"/>
      <c r="E52" s="613"/>
      <c r="F52" s="613"/>
      <c r="G52" s="56"/>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row>
    <row r="53" spans="1:254" ht="24" customHeight="1">
      <c r="A53" s="605"/>
      <c r="B53" s="610"/>
      <c r="C53" s="612"/>
      <c r="D53" s="613"/>
      <c r="E53" s="613"/>
      <c r="F53" s="613"/>
      <c r="G53" s="56"/>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row>
    <row r="54" spans="1:254" ht="24" customHeight="1">
      <c r="A54" s="41"/>
      <c r="B54" s="41"/>
      <c r="C54" s="41"/>
      <c r="D54" s="41"/>
      <c r="E54" s="41"/>
      <c r="F54" s="41"/>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row>
    <row r="55" spans="1:254" ht="21" customHeight="1">
      <c r="A55" s="18"/>
      <c r="B55" s="18"/>
      <c r="C55" s="18"/>
      <c r="D55" s="18"/>
      <c r="E55" s="18"/>
      <c r="F55" s="18"/>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row>
    <row r="56" spans="1:254" ht="24"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row>
    <row r="57" spans="1:254" ht="24" customHeigh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row>
    <row r="58" spans="1:254" ht="24"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row>
    <row r="59" spans="1:254" ht="24" customHeight="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row>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sheetData>
  <sheetProtection/>
  <mergeCells count="16">
    <mergeCell ref="A2:F2"/>
    <mergeCell ref="A3:F3"/>
    <mergeCell ref="A4:F4"/>
    <mergeCell ref="A5:F5"/>
    <mergeCell ref="A6:F6"/>
    <mergeCell ref="C48:F48"/>
    <mergeCell ref="D38:F38"/>
    <mergeCell ref="A48:B48"/>
    <mergeCell ref="A28:B28"/>
    <mergeCell ref="A7:F7"/>
    <mergeCell ref="A11:F11"/>
    <mergeCell ref="A24:F24"/>
    <mergeCell ref="E14:F14"/>
    <mergeCell ref="E27:F27"/>
    <mergeCell ref="A38:B38"/>
    <mergeCell ref="A35:F35"/>
  </mergeCells>
  <printOptions/>
  <pageMargins left="0.35433070866141736" right="0.35433070866141736" top="0.4" bottom="0.43" header="0.31496062992125984" footer="0.31496062992125984"/>
  <pageSetup fitToHeight="1" fitToWidth="1" horizontalDpi="600" verticalDpi="600" orientation="portrait" scale="49" r:id="rId1"/>
  <colBreaks count="1" manualBreakCount="1">
    <brk id="7" max="65535" man="1"/>
  </colBreaks>
</worksheet>
</file>

<file path=xl/worksheets/sheet28.xml><?xml version="1.0" encoding="utf-8"?>
<worksheet xmlns="http://schemas.openxmlformats.org/spreadsheetml/2006/main" xmlns:r="http://schemas.openxmlformats.org/officeDocument/2006/relationships">
  <sheetPr>
    <pageSetUpPr fitToPage="1"/>
  </sheetPr>
  <dimension ref="A1:H59"/>
  <sheetViews>
    <sheetView showGridLines="0" zoomScale="52" zoomScaleNormal="52" zoomScalePageLayoutView="0" workbookViewId="0" topLeftCell="A1">
      <selection activeCell="A1" sqref="A1"/>
    </sheetView>
  </sheetViews>
  <sheetFormatPr defaultColWidth="9.6640625" defaultRowHeight="15"/>
  <cols>
    <col min="1" max="1" width="3.6640625" style="1" customWidth="1"/>
    <col min="2" max="2" width="60.6640625" style="1" customWidth="1"/>
    <col min="3" max="3" width="27.6640625" style="1" customWidth="1"/>
    <col min="4" max="4" width="32.5546875" style="1" customWidth="1"/>
    <col min="5" max="5" width="2.6640625" style="1" customWidth="1"/>
    <col min="6" max="7" width="8.6640625" style="1" customWidth="1"/>
    <col min="8" max="16384" width="9.6640625" style="1" customWidth="1"/>
  </cols>
  <sheetData>
    <row r="1" spans="1:8" ht="24" customHeight="1">
      <c r="A1" s="5"/>
      <c r="B1" s="53"/>
      <c r="C1" s="53"/>
      <c r="D1" s="53"/>
      <c r="E1" s="5"/>
      <c r="F1" s="4"/>
      <c r="G1" s="5"/>
      <c r="H1" s="5"/>
    </row>
    <row r="2" spans="1:8" ht="24" customHeight="1">
      <c r="A2" s="1751" t="str">
        <f>CORPORATION</f>
        <v>Entrez le nom de la société ici</v>
      </c>
      <c r="B2" s="1750"/>
      <c r="C2" s="1750"/>
      <c r="D2" s="1750"/>
      <c r="E2" s="123"/>
      <c r="F2" s="5"/>
      <c r="G2" s="5"/>
      <c r="H2" s="5"/>
    </row>
    <row r="3" spans="1:8" ht="24" customHeight="1">
      <c r="A3" s="1751" t="s">
        <v>245</v>
      </c>
      <c r="B3" s="1752"/>
      <c r="C3" s="1752"/>
      <c r="D3" s="1752"/>
      <c r="E3" s="33"/>
      <c r="F3" s="4"/>
      <c r="G3" s="5"/>
      <c r="H3" s="5"/>
    </row>
    <row r="4" spans="1:8" ht="24" customHeight="1">
      <c r="A4" s="1751" t="s">
        <v>174</v>
      </c>
      <c r="B4" s="1750"/>
      <c r="C4" s="1750"/>
      <c r="D4" s="1750"/>
      <c r="E4" s="15"/>
      <c r="F4" s="4"/>
      <c r="G4" s="5"/>
      <c r="H4" s="5"/>
    </row>
    <row r="5" spans="1:8" ht="24" customHeight="1">
      <c r="A5" s="1751" t="s">
        <v>246</v>
      </c>
      <c r="B5" s="1752"/>
      <c r="C5" s="1752"/>
      <c r="D5" s="1752"/>
      <c r="E5" s="15"/>
      <c r="F5" s="4"/>
      <c r="G5" s="5"/>
      <c r="H5" s="5"/>
    </row>
    <row r="6" spans="1:8" ht="24" customHeight="1">
      <c r="A6" s="1966" t="str">
        <f>PERIOD</f>
        <v>Entrez le trimestre ici</v>
      </c>
      <c r="B6" s="1754"/>
      <c r="C6" s="1754"/>
      <c r="D6" s="1754"/>
      <c r="E6" s="15"/>
      <c r="F6" s="15"/>
      <c r="G6" s="5"/>
      <c r="H6" s="5"/>
    </row>
    <row r="7" spans="1:8" ht="24" customHeight="1">
      <c r="A7" s="2038" t="s">
        <v>839</v>
      </c>
      <c r="B7" s="2039"/>
      <c r="C7" s="2039"/>
      <c r="D7" s="2039"/>
      <c r="E7" s="15"/>
      <c r="F7" s="15"/>
      <c r="G7" s="33"/>
      <c r="H7" s="33"/>
    </row>
    <row r="8" spans="1:8" ht="24" customHeight="1">
      <c r="A8" s="5"/>
      <c r="B8" s="5"/>
      <c r="C8" s="5"/>
      <c r="D8" s="5"/>
      <c r="E8" s="5"/>
      <c r="F8" s="5"/>
      <c r="G8" s="5"/>
      <c r="H8" s="5"/>
    </row>
    <row r="9" spans="1:8" ht="24" customHeight="1">
      <c r="A9" s="109" t="s">
        <v>247</v>
      </c>
      <c r="B9" s="5"/>
      <c r="C9" s="5"/>
      <c r="D9" s="5"/>
      <c r="E9" s="5"/>
      <c r="F9" s="5"/>
      <c r="G9" s="5"/>
      <c r="H9" s="5"/>
    </row>
    <row r="10" spans="1:8" ht="24" customHeight="1">
      <c r="A10" s="5"/>
      <c r="B10" s="5"/>
      <c r="C10" s="5"/>
      <c r="D10" s="5"/>
      <c r="E10" s="5"/>
      <c r="F10" s="5"/>
      <c r="G10" s="5"/>
      <c r="H10" s="5"/>
    </row>
    <row r="11" spans="1:8" ht="40.5">
      <c r="A11" s="2102" t="s">
        <v>250</v>
      </c>
      <c r="B11" s="2111"/>
      <c r="C11" s="204" t="s">
        <v>261</v>
      </c>
      <c r="D11" s="205" t="s">
        <v>262</v>
      </c>
      <c r="E11" s="56"/>
      <c r="F11" s="32"/>
      <c r="G11" s="5"/>
      <c r="H11" s="5"/>
    </row>
    <row r="12" spans="1:8" ht="24" customHeight="1">
      <c r="A12" s="157" t="s">
        <v>177</v>
      </c>
      <c r="B12" s="41"/>
      <c r="C12" s="421"/>
      <c r="D12" s="421"/>
      <c r="E12" s="56"/>
      <c r="F12" s="32"/>
      <c r="G12" s="5"/>
      <c r="H12" s="5"/>
    </row>
    <row r="13" spans="1:8" ht="24" customHeight="1">
      <c r="A13" s="56"/>
      <c r="B13" s="158" t="s">
        <v>251</v>
      </c>
      <c r="C13" s="422"/>
      <c r="D13" s="422"/>
      <c r="E13" s="56"/>
      <c r="F13" s="32"/>
      <c r="G13" s="5"/>
      <c r="H13" s="5"/>
    </row>
    <row r="14" spans="1:8" ht="24" customHeight="1">
      <c r="A14" s="56"/>
      <c r="B14" s="38" t="s">
        <v>252</v>
      </c>
      <c r="C14" s="423"/>
      <c r="D14" s="614"/>
      <c r="E14" s="56"/>
      <c r="F14" s="206"/>
      <c r="G14" s="5"/>
      <c r="H14" s="5"/>
    </row>
    <row r="15" spans="1:8" ht="24" customHeight="1">
      <c r="A15" s="56"/>
      <c r="B15" s="38" t="s">
        <v>253</v>
      </c>
      <c r="C15" s="423"/>
      <c r="D15" s="614"/>
      <c r="E15" s="56"/>
      <c r="F15" s="5"/>
      <c r="G15" s="5"/>
      <c r="H15" s="5"/>
    </row>
    <row r="16" spans="1:8" ht="24" customHeight="1">
      <c r="A16" s="56"/>
      <c r="B16" s="158" t="s">
        <v>178</v>
      </c>
      <c r="C16" s="424"/>
      <c r="D16" s="615"/>
      <c r="E16" s="56"/>
      <c r="F16" s="5"/>
      <c r="G16" s="5"/>
      <c r="H16" s="5"/>
    </row>
    <row r="17" spans="1:8" ht="24" customHeight="1">
      <c r="A17" s="56"/>
      <c r="B17" s="38" t="s">
        <v>254</v>
      </c>
      <c r="C17" s="423"/>
      <c r="D17" s="614"/>
      <c r="E17" s="56"/>
      <c r="F17" s="5"/>
      <c r="G17" s="5"/>
      <c r="H17" s="5"/>
    </row>
    <row r="18" spans="1:8" ht="24" customHeight="1">
      <c r="A18" s="56"/>
      <c r="B18" s="38" t="s">
        <v>255</v>
      </c>
      <c r="C18" s="423"/>
      <c r="D18" s="614"/>
      <c r="E18" s="56"/>
      <c r="F18" s="5"/>
      <c r="G18" s="5"/>
      <c r="H18" s="5"/>
    </row>
    <row r="19" spans="1:8" ht="24" customHeight="1">
      <c r="A19" s="56"/>
      <c r="B19" s="38" t="s">
        <v>327</v>
      </c>
      <c r="C19" s="423"/>
      <c r="D19" s="614"/>
      <c r="E19" s="56"/>
      <c r="F19" s="5"/>
      <c r="G19" s="5"/>
      <c r="H19" s="5"/>
    </row>
    <row r="20" spans="1:8" ht="24" customHeight="1">
      <c r="A20" s="56"/>
      <c r="B20" s="43" t="s">
        <v>256</v>
      </c>
      <c r="C20" s="423"/>
      <c r="D20" s="614"/>
      <c r="E20" s="56"/>
      <c r="F20" s="5"/>
      <c r="G20" s="5"/>
      <c r="H20" s="5"/>
    </row>
    <row r="21" spans="1:8" ht="24" customHeight="1">
      <c r="A21" s="56"/>
      <c r="B21" s="158" t="s">
        <v>179</v>
      </c>
      <c r="C21" s="422"/>
      <c r="D21" s="616"/>
      <c r="E21" s="56"/>
      <c r="F21" s="5"/>
      <c r="G21" s="5"/>
      <c r="H21" s="5"/>
    </row>
    <row r="22" spans="1:8" ht="24" customHeight="1">
      <c r="A22" s="56"/>
      <c r="B22" s="38" t="s">
        <v>257</v>
      </c>
      <c r="C22" s="425"/>
      <c r="D22" s="617"/>
      <c r="E22" s="56"/>
      <c r="F22" s="5"/>
      <c r="G22" s="5"/>
      <c r="H22" s="5"/>
    </row>
    <row r="23" spans="1:8" ht="24" customHeight="1">
      <c r="A23" s="56"/>
      <c r="B23" s="38" t="s">
        <v>258</v>
      </c>
      <c r="C23" s="425"/>
      <c r="D23" s="617"/>
      <c r="E23" s="56"/>
      <c r="F23" s="5"/>
      <c r="G23" s="5"/>
      <c r="H23" s="5"/>
    </row>
    <row r="24" spans="1:8" ht="24" customHeight="1">
      <c r="A24" s="56"/>
      <c r="B24" s="38" t="s">
        <v>259</v>
      </c>
      <c r="C24" s="423"/>
      <c r="D24" s="614"/>
      <c r="E24" s="56"/>
      <c r="F24" s="5"/>
      <c r="G24" s="5"/>
      <c r="H24" s="5"/>
    </row>
    <row r="25" spans="1:8" ht="24" customHeight="1">
      <c r="A25" s="56"/>
      <c r="B25" s="38" t="s">
        <v>260</v>
      </c>
      <c r="C25" s="425"/>
      <c r="D25" s="617"/>
      <c r="E25" s="56"/>
      <c r="F25" s="5"/>
      <c r="G25" s="5"/>
      <c r="H25" s="5"/>
    </row>
    <row r="26" spans="1:8" ht="24" customHeight="1">
      <c r="A26" s="142"/>
      <c r="B26" s="207"/>
      <c r="C26" s="422"/>
      <c r="D26" s="616"/>
      <c r="E26" s="56"/>
      <c r="F26" s="5"/>
      <c r="G26" s="5"/>
      <c r="H26" s="5"/>
    </row>
    <row r="27" spans="1:8" ht="24" customHeight="1">
      <c r="A27" s="140" t="s">
        <v>194</v>
      </c>
      <c r="B27" s="5"/>
      <c r="C27" s="422"/>
      <c r="D27" s="616"/>
      <c r="E27" s="56"/>
      <c r="F27" s="5"/>
      <c r="G27" s="5"/>
      <c r="H27" s="5"/>
    </row>
    <row r="28" spans="1:8" ht="24" customHeight="1">
      <c r="A28" s="56"/>
      <c r="B28" s="38" t="s">
        <v>194</v>
      </c>
      <c r="C28" s="423"/>
      <c r="D28" s="618"/>
      <c r="E28" s="56"/>
      <c r="F28" s="5"/>
      <c r="G28" s="5"/>
      <c r="H28" s="5"/>
    </row>
    <row r="29" spans="1:8" ht="24" customHeight="1">
      <c r="A29" s="142"/>
      <c r="B29" s="207"/>
      <c r="C29" s="422"/>
      <c r="D29" s="616"/>
      <c r="E29" s="56"/>
      <c r="F29" s="5"/>
      <c r="G29" s="5"/>
      <c r="H29" s="5"/>
    </row>
    <row r="30" spans="1:8" ht="24" customHeight="1">
      <c r="A30" s="140" t="s">
        <v>405</v>
      </c>
      <c r="B30" s="5"/>
      <c r="C30" s="422"/>
      <c r="D30" s="616"/>
      <c r="E30" s="56"/>
      <c r="F30" s="5"/>
      <c r="G30" s="5"/>
      <c r="H30" s="5"/>
    </row>
    <row r="31" spans="1:8" ht="24" customHeight="1">
      <c r="A31" s="56"/>
      <c r="B31" s="38" t="s">
        <v>405</v>
      </c>
      <c r="C31" s="423"/>
      <c r="D31" s="618"/>
      <c r="E31" s="56"/>
      <c r="F31" s="5"/>
      <c r="G31" s="5"/>
      <c r="H31" s="5"/>
    </row>
    <row r="32" spans="1:8" ht="24" customHeight="1">
      <c r="A32" s="142"/>
      <c r="B32" s="208"/>
      <c r="C32" s="426"/>
      <c r="D32" s="426"/>
      <c r="E32" s="56"/>
      <c r="F32" s="5"/>
      <c r="G32" s="5"/>
      <c r="H32" s="5"/>
    </row>
    <row r="33" spans="1:8" ht="24" customHeight="1">
      <c r="A33" s="41"/>
      <c r="B33" s="41"/>
      <c r="C33" s="41"/>
      <c r="D33" s="41"/>
      <c r="E33" s="5"/>
      <c r="F33" s="5"/>
      <c r="G33" s="5"/>
      <c r="H33" s="5"/>
    </row>
    <row r="34" spans="1:8" ht="24" customHeight="1">
      <c r="A34" s="109" t="s">
        <v>248</v>
      </c>
      <c r="B34" s="5"/>
      <c r="C34" s="5"/>
      <c r="D34" s="5"/>
      <c r="E34" s="5"/>
      <c r="F34" s="5"/>
      <c r="G34" s="5"/>
      <c r="H34" s="5"/>
    </row>
    <row r="35" spans="1:8" ht="24" customHeight="1">
      <c r="A35" s="5"/>
      <c r="B35" s="5"/>
      <c r="C35" s="5"/>
      <c r="D35" s="5"/>
      <c r="E35" s="5"/>
      <c r="F35" s="5"/>
      <c r="G35" s="5"/>
      <c r="H35" s="5"/>
    </row>
    <row r="36" spans="1:8" ht="24" customHeight="1">
      <c r="A36" s="50" t="s">
        <v>249</v>
      </c>
      <c r="B36" s="5"/>
      <c r="C36" s="19"/>
      <c r="D36" s="19"/>
      <c r="E36" s="19"/>
      <c r="F36" s="5"/>
      <c r="G36" s="5"/>
      <c r="H36" s="5"/>
    </row>
    <row r="37" spans="1:8" ht="24" customHeight="1">
      <c r="A37" s="5"/>
      <c r="B37" s="209"/>
      <c r="C37" s="19"/>
      <c r="D37" s="19"/>
      <c r="E37" s="19"/>
      <c r="F37" s="5"/>
      <c r="G37" s="5"/>
      <c r="H37" s="5"/>
    </row>
    <row r="38" spans="1:8" ht="24" customHeight="1">
      <c r="A38" s="210"/>
      <c r="B38" s="5"/>
      <c r="C38" s="19"/>
      <c r="D38" s="211" t="s">
        <v>334</v>
      </c>
      <c r="E38" s="19"/>
      <c r="F38" s="5"/>
      <c r="G38" s="5"/>
      <c r="H38" s="5"/>
    </row>
    <row r="39" spans="1:8" ht="24" customHeight="1">
      <c r="A39" s="2102" t="s">
        <v>1017</v>
      </c>
      <c r="B39" s="2112"/>
      <c r="C39" s="2113"/>
      <c r="D39" s="74" t="s">
        <v>1018</v>
      </c>
      <c r="E39" s="56"/>
      <c r="F39" s="5"/>
      <c r="G39" s="5"/>
      <c r="H39" s="5"/>
    </row>
    <row r="40" spans="1:8" ht="24" customHeight="1">
      <c r="A40" s="194"/>
      <c r="B40" s="212"/>
      <c r="C40" s="212"/>
      <c r="D40" s="93"/>
      <c r="E40" s="56"/>
      <c r="F40" s="5"/>
      <c r="G40" s="5"/>
      <c r="H40" s="5"/>
    </row>
    <row r="41" spans="1:8" ht="24" customHeight="1">
      <c r="A41" s="95"/>
      <c r="B41" s="212"/>
      <c r="C41" s="212"/>
      <c r="D41" s="93"/>
      <c r="E41" s="56"/>
      <c r="F41" s="5"/>
      <c r="G41" s="5"/>
      <c r="H41" s="5"/>
    </row>
    <row r="42" spans="1:8" ht="24" customHeight="1">
      <c r="A42" s="95"/>
      <c r="B42" s="212"/>
      <c r="C42" s="212"/>
      <c r="D42" s="93"/>
      <c r="E42" s="56"/>
      <c r="F42" s="5"/>
      <c r="G42" s="5"/>
      <c r="H42" s="5"/>
    </row>
    <row r="43" spans="1:8" ht="24" customHeight="1">
      <c r="A43" s="95"/>
      <c r="B43" s="212"/>
      <c r="C43" s="212"/>
      <c r="D43" s="93"/>
      <c r="E43" s="56"/>
      <c r="F43" s="5"/>
      <c r="G43" s="5"/>
      <c r="H43" s="5"/>
    </row>
    <row r="44" spans="1:8" ht="24" customHeight="1">
      <c r="A44" s="95"/>
      <c r="B44" s="212"/>
      <c r="C44" s="212"/>
      <c r="D44" s="93"/>
      <c r="E44" s="56"/>
      <c r="F44" s="5"/>
      <c r="G44" s="5"/>
      <c r="H44" s="5"/>
    </row>
    <row r="45" spans="1:8" ht="24" customHeight="1" thickBot="1">
      <c r="A45" s="95"/>
      <c r="B45" s="213"/>
      <c r="C45" s="214" t="s">
        <v>639</v>
      </c>
      <c r="D45" s="1393">
        <f>SUM(D40:D44)</f>
        <v>0</v>
      </c>
      <c r="E45" s="287"/>
      <c r="F45" s="49">
        <f>CC5C_T1-'CC5original'!P36</f>
        <v>0</v>
      </c>
      <c r="G45" s="10" t="s">
        <v>97</v>
      </c>
      <c r="H45" s="5"/>
    </row>
    <row r="46" spans="1:8" ht="24" customHeight="1" thickBot="1" thickTop="1">
      <c r="A46" s="1234"/>
      <c r="B46" s="1235"/>
      <c r="C46" s="1236"/>
      <c r="D46" s="1237"/>
      <c r="E46" s="287"/>
      <c r="F46" s="49"/>
      <c r="G46" s="10"/>
      <c r="H46" s="5"/>
    </row>
    <row r="47" spans="1:8" ht="21" thickTop="1">
      <c r="A47" s="287"/>
      <c r="B47" s="1238"/>
      <c r="C47" s="1239"/>
      <c r="D47" s="1231"/>
      <c r="E47" s="287"/>
      <c r="F47" s="49"/>
      <c r="G47" s="10"/>
      <c r="H47" s="5"/>
    </row>
    <row r="48" spans="1:8" ht="21">
      <c r="A48" s="1232" t="s">
        <v>1019</v>
      </c>
      <c r="B48" s="1232"/>
      <c r="C48" s="1233"/>
      <c r="D48" s="287"/>
      <c r="E48" s="5"/>
      <c r="F48" s="5"/>
      <c r="G48" s="5"/>
      <c r="H48" s="5"/>
    </row>
    <row r="49" spans="1:8" ht="21">
      <c r="A49" s="19" t="s">
        <v>1020</v>
      </c>
      <c r="B49" s="19"/>
      <c r="C49" s="5"/>
      <c r="D49" s="89"/>
      <c r="E49" s="5"/>
      <c r="F49" s="5"/>
      <c r="G49" s="5"/>
      <c r="H49" s="5"/>
    </row>
    <row r="50" spans="1:8" ht="24" customHeight="1">
      <c r="A50" s="19"/>
      <c r="B50" s="19"/>
      <c r="C50" s="5"/>
      <c r="D50" s="5"/>
      <c r="E50" s="5"/>
      <c r="F50" s="5"/>
      <c r="G50" s="5"/>
      <c r="H50" s="5"/>
    </row>
    <row r="51" spans="1:8" ht="21" customHeight="1">
      <c r="A51" s="5"/>
      <c r="B51" s="5"/>
      <c r="C51" s="5"/>
      <c r="D51" s="5"/>
      <c r="E51" s="5"/>
      <c r="F51" s="5"/>
      <c r="G51" s="5"/>
      <c r="H51" s="5"/>
    </row>
    <row r="52" spans="1:8" ht="21" customHeight="1">
      <c r="A52" s="5"/>
      <c r="B52" s="5"/>
      <c r="C52" s="5"/>
      <c r="D52" s="5"/>
      <c r="E52" s="5"/>
      <c r="F52" s="5"/>
      <c r="G52" s="5"/>
      <c r="H52" s="5"/>
    </row>
    <row r="53" spans="1:8" ht="21" customHeight="1">
      <c r="A53" s="5"/>
      <c r="B53" s="5"/>
      <c r="C53" s="5"/>
      <c r="D53" s="5"/>
      <c r="E53" s="5"/>
      <c r="F53" s="5"/>
      <c r="G53" s="5"/>
      <c r="H53" s="5"/>
    </row>
    <row r="54" spans="1:8" ht="21" customHeight="1">
      <c r="A54" s="5"/>
      <c r="B54" s="5"/>
      <c r="C54" s="5"/>
      <c r="D54" s="5"/>
      <c r="E54" s="5"/>
      <c r="F54" s="5"/>
      <c r="G54" s="5"/>
      <c r="H54" s="5"/>
    </row>
    <row r="55" spans="1:8" ht="21" customHeight="1">
      <c r="A55" s="5"/>
      <c r="B55" s="5"/>
      <c r="C55" s="5"/>
      <c r="D55" s="5"/>
      <c r="E55" s="5"/>
      <c r="F55" s="5"/>
      <c r="G55" s="5"/>
      <c r="H55" s="5"/>
    </row>
    <row r="56" spans="1:8" ht="21" customHeight="1">
      <c r="A56" s="5"/>
      <c r="B56" s="5"/>
      <c r="C56" s="5"/>
      <c r="D56" s="5"/>
      <c r="E56" s="5"/>
      <c r="F56" s="5"/>
      <c r="G56" s="5"/>
      <c r="H56" s="5"/>
    </row>
    <row r="57" spans="1:8" ht="21" customHeight="1">
      <c r="A57" s="5"/>
      <c r="B57" s="5"/>
      <c r="C57" s="5"/>
      <c r="D57" s="5"/>
      <c r="E57" s="5"/>
      <c r="F57" s="5"/>
      <c r="G57" s="5"/>
      <c r="H57" s="5"/>
    </row>
    <row r="58" spans="1:8" ht="15">
      <c r="A58" s="5"/>
      <c r="B58" s="5"/>
      <c r="C58" s="5"/>
      <c r="D58" s="5"/>
      <c r="E58" s="5"/>
      <c r="F58" s="5"/>
      <c r="G58" s="5"/>
      <c r="H58" s="5"/>
    </row>
    <row r="59" spans="1:8" ht="15">
      <c r="A59" s="5"/>
      <c r="B59" s="5"/>
      <c r="C59" s="5"/>
      <c r="D59" s="5"/>
      <c r="E59" s="5"/>
      <c r="F59" s="5"/>
      <c r="G59" s="5"/>
      <c r="H59" s="5"/>
    </row>
  </sheetData>
  <sheetProtection/>
  <mergeCells count="8">
    <mergeCell ref="A11:B11"/>
    <mergeCell ref="A39:C39"/>
    <mergeCell ref="A2:D2"/>
    <mergeCell ref="A3:D3"/>
    <mergeCell ref="A4:D4"/>
    <mergeCell ref="A5:D5"/>
    <mergeCell ref="A6:D6"/>
    <mergeCell ref="A7:D7"/>
  </mergeCells>
  <printOptions/>
  <pageMargins left="0.35433070866141736" right="0.35433070866141736" top="0.41" bottom="0.43" header="0.31496062992125984" footer="0.31496062992125984"/>
  <pageSetup fitToHeight="1" fitToWidth="1" horizontalDpi="600" verticalDpi="600" orientation="portrait" scale="55" r:id="rId1"/>
</worksheet>
</file>

<file path=xl/worksheets/sheet29.xml><?xml version="1.0" encoding="utf-8"?>
<worksheet xmlns="http://schemas.openxmlformats.org/spreadsheetml/2006/main" xmlns:r="http://schemas.openxmlformats.org/officeDocument/2006/relationships">
  <sheetPr>
    <pageSetUpPr fitToPage="1"/>
  </sheetPr>
  <dimension ref="A1:N110"/>
  <sheetViews>
    <sheetView showGridLines="0" zoomScale="55" zoomScaleNormal="55" zoomScalePageLayoutView="0" workbookViewId="0" topLeftCell="A1">
      <selection activeCell="A1" sqref="A1"/>
    </sheetView>
  </sheetViews>
  <sheetFormatPr defaultColWidth="9.6640625" defaultRowHeight="15"/>
  <cols>
    <col min="1" max="1" width="57.4453125" style="1" customWidth="1"/>
    <col min="2" max="9" width="18.5546875" style="1" customWidth="1"/>
    <col min="10" max="10" width="3.6640625" style="1" customWidth="1"/>
    <col min="11" max="11" width="2.88671875" style="1" customWidth="1"/>
    <col min="12" max="12" width="11.6640625" style="1" customWidth="1"/>
    <col min="13" max="13" width="5.6640625" style="1" customWidth="1"/>
    <col min="14" max="16384" width="9.6640625" style="1" customWidth="1"/>
  </cols>
  <sheetData>
    <row r="1" spans="1:14" ht="18" customHeight="1">
      <c r="A1" s="5"/>
      <c r="B1" s="9"/>
      <c r="C1" s="9"/>
      <c r="D1" s="9"/>
      <c r="E1" s="9"/>
      <c r="F1" s="9"/>
      <c r="G1" s="9"/>
      <c r="H1" s="9"/>
      <c r="I1" s="9"/>
      <c r="J1" s="9"/>
      <c r="K1" s="15"/>
      <c r="L1" s="52"/>
      <c r="M1" s="19"/>
      <c r="N1" s="5"/>
    </row>
    <row r="2" spans="1:14" ht="24" customHeight="1">
      <c r="A2" s="1751" t="str">
        <f>CORPORATION</f>
        <v>Entrez le nom de la société ici</v>
      </c>
      <c r="B2" s="1750"/>
      <c r="C2" s="1750"/>
      <c r="D2" s="1750"/>
      <c r="E2" s="1750"/>
      <c r="F2" s="1750"/>
      <c r="G2" s="1750"/>
      <c r="H2" s="1750"/>
      <c r="I2" s="1750"/>
      <c r="J2" s="1750"/>
      <c r="K2" s="123"/>
      <c r="L2" s="52"/>
      <c r="M2" s="19"/>
      <c r="N2" s="5"/>
    </row>
    <row r="3" spans="1:14" ht="24" customHeight="1">
      <c r="A3" s="1751" t="s">
        <v>263</v>
      </c>
      <c r="B3" s="1752"/>
      <c r="C3" s="1752"/>
      <c r="D3" s="1752"/>
      <c r="E3" s="1752"/>
      <c r="F3" s="1752"/>
      <c r="G3" s="1752"/>
      <c r="H3" s="1752"/>
      <c r="I3" s="1752"/>
      <c r="J3" s="1752"/>
      <c r="K3" s="123"/>
      <c r="L3" s="52"/>
      <c r="M3" s="19"/>
      <c r="N3" s="5"/>
    </row>
    <row r="4" spans="1:14" ht="24" customHeight="1">
      <c r="A4" s="1751" t="s">
        <v>264</v>
      </c>
      <c r="B4" s="1750"/>
      <c r="C4" s="1750"/>
      <c r="D4" s="1750"/>
      <c r="E4" s="1750"/>
      <c r="F4" s="1750"/>
      <c r="G4" s="1750"/>
      <c r="H4" s="1750"/>
      <c r="I4" s="1750"/>
      <c r="J4" s="1750"/>
      <c r="K4" s="15"/>
      <c r="L4" s="52"/>
      <c r="M4" s="19"/>
      <c r="N4" s="5"/>
    </row>
    <row r="5" spans="1:14" ht="24" customHeight="1">
      <c r="A5" s="1751" t="s">
        <v>135</v>
      </c>
      <c r="B5" s="1752"/>
      <c r="C5" s="1752"/>
      <c r="D5" s="1752"/>
      <c r="E5" s="1752"/>
      <c r="F5" s="1752"/>
      <c r="G5" s="1752"/>
      <c r="H5" s="1752"/>
      <c r="I5" s="1752"/>
      <c r="J5" s="1752"/>
      <c r="K5" s="123"/>
      <c r="L5" s="52"/>
      <c r="M5" s="19"/>
      <c r="N5" s="5"/>
    </row>
    <row r="6" spans="1:14" ht="24" customHeight="1">
      <c r="A6" s="1966" t="str">
        <f>PERIOD</f>
        <v>Entrez le trimestre ici</v>
      </c>
      <c r="B6" s="1754"/>
      <c r="C6" s="1754"/>
      <c r="D6" s="1754"/>
      <c r="E6" s="1754"/>
      <c r="F6" s="1754"/>
      <c r="G6" s="1754"/>
      <c r="H6" s="1754"/>
      <c r="I6" s="1754"/>
      <c r="J6" s="1754"/>
      <c r="K6" s="15"/>
      <c r="L6" s="52"/>
      <c r="M6" s="19"/>
      <c r="N6" s="5"/>
    </row>
    <row r="7" spans="1:14" ht="24" customHeight="1">
      <c r="A7" s="1970" t="s">
        <v>334</v>
      </c>
      <c r="B7" s="1752"/>
      <c r="C7" s="1752"/>
      <c r="D7" s="1752"/>
      <c r="E7" s="1752"/>
      <c r="F7" s="1752"/>
      <c r="G7" s="1752"/>
      <c r="H7" s="1752"/>
      <c r="I7" s="1752"/>
      <c r="J7" s="1752"/>
      <c r="K7" s="15"/>
      <c r="L7" s="52"/>
      <c r="M7" s="19"/>
      <c r="N7" s="5"/>
    </row>
    <row r="8" spans="1:14" ht="9" customHeight="1">
      <c r="A8" s="1155"/>
      <c r="B8" s="1154"/>
      <c r="C8" s="1154"/>
      <c r="D8" s="1154"/>
      <c r="E8" s="1154"/>
      <c r="F8" s="1154"/>
      <c r="G8" s="1154"/>
      <c r="H8" s="1154"/>
      <c r="I8" s="1154"/>
      <c r="J8" s="1154"/>
      <c r="K8" s="15"/>
      <c r="L8" s="52"/>
      <c r="M8" s="19"/>
      <c r="N8" s="5"/>
    </row>
    <row r="9" spans="1:14" ht="26.25" customHeight="1">
      <c r="A9" s="2163" t="s">
        <v>840</v>
      </c>
      <c r="B9" s="2164"/>
      <c r="C9" s="2164"/>
      <c r="D9" s="2164"/>
      <c r="E9" s="2164"/>
      <c r="F9" s="2164"/>
      <c r="G9" s="2164"/>
      <c r="H9" s="2164"/>
      <c r="I9" s="2164"/>
      <c r="J9" s="2164"/>
      <c r="K9" s="15"/>
      <c r="L9" s="52"/>
      <c r="M9" s="19"/>
      <c r="N9" s="5"/>
    </row>
    <row r="10" spans="1:14" ht="13.5" customHeight="1">
      <c r="A10" s="5"/>
      <c r="B10" s="8"/>
      <c r="C10" s="8"/>
      <c r="D10" s="8"/>
      <c r="E10" s="8"/>
      <c r="F10" s="8"/>
      <c r="G10" s="8"/>
      <c r="H10" s="8"/>
      <c r="I10" s="8"/>
      <c r="J10" s="5"/>
      <c r="K10" s="48"/>
      <c r="L10" s="52"/>
      <c r="M10" s="19"/>
      <c r="N10" s="5"/>
    </row>
    <row r="11" spans="1:14" ht="18">
      <c r="A11" s="95"/>
      <c r="B11" s="133"/>
      <c r="C11" s="133"/>
      <c r="D11" s="133"/>
      <c r="E11" s="133"/>
      <c r="F11" s="133"/>
      <c r="G11" s="133"/>
      <c r="H11" s="133"/>
      <c r="I11" s="133"/>
      <c r="J11" s="215"/>
      <c r="K11" s="56"/>
      <c r="L11" s="52"/>
      <c r="M11" s="19"/>
      <c r="N11" s="5"/>
    </row>
    <row r="12" spans="1:14" ht="24" customHeight="1">
      <c r="A12" s="765" t="s">
        <v>853</v>
      </c>
      <c r="B12" s="848"/>
      <c r="C12" s="848"/>
      <c r="D12" s="120"/>
      <c r="E12" s="120"/>
      <c r="F12" s="120"/>
      <c r="G12" s="216"/>
      <c r="H12" s="216"/>
      <c r="I12" s="217"/>
      <c r="J12" s="217"/>
      <c r="K12" s="56"/>
      <c r="L12" s="85"/>
      <c r="M12" s="10"/>
      <c r="N12" s="5"/>
    </row>
    <row r="13" spans="1:14" ht="18">
      <c r="A13" s="218"/>
      <c r="B13" s="216"/>
      <c r="C13" s="216"/>
      <c r="D13" s="216"/>
      <c r="E13" s="216"/>
      <c r="F13" s="216"/>
      <c r="G13" s="216"/>
      <c r="H13" s="217"/>
      <c r="I13" s="217"/>
      <c r="J13" s="120"/>
      <c r="K13" s="56"/>
      <c r="L13" s="85"/>
      <c r="M13" s="10"/>
      <c r="N13" s="5"/>
    </row>
    <row r="14" spans="1:14" ht="18" customHeight="1">
      <c r="A14" s="37"/>
      <c r="B14" s="2165" t="s">
        <v>349</v>
      </c>
      <c r="C14" s="2166"/>
      <c r="D14" s="2165" t="s">
        <v>277</v>
      </c>
      <c r="E14" s="2166"/>
      <c r="F14" s="2169" t="s">
        <v>91</v>
      </c>
      <c r="G14" s="2170"/>
      <c r="H14" s="2169" t="s">
        <v>129</v>
      </c>
      <c r="I14" s="2170"/>
      <c r="J14" s="37"/>
      <c r="K14" s="56"/>
      <c r="L14" s="85"/>
      <c r="M14" s="10"/>
      <c r="N14" s="5"/>
    </row>
    <row r="15" spans="1:14" ht="18">
      <c r="A15" s="37"/>
      <c r="B15" s="2167"/>
      <c r="C15" s="2168"/>
      <c r="D15" s="2167"/>
      <c r="E15" s="2168"/>
      <c r="F15" s="2171"/>
      <c r="G15" s="2172"/>
      <c r="H15" s="2171"/>
      <c r="I15" s="2172"/>
      <c r="J15" s="219"/>
      <c r="K15" s="56"/>
      <c r="L15" s="48"/>
      <c r="M15" s="10"/>
      <c r="N15" s="5"/>
    </row>
    <row r="16" spans="1:14" ht="24" customHeight="1">
      <c r="A16" s="220"/>
      <c r="B16" s="2161"/>
      <c r="C16" s="2162"/>
      <c r="D16" s="2161"/>
      <c r="E16" s="2162"/>
      <c r="F16" s="2161"/>
      <c r="G16" s="2162"/>
      <c r="H16" s="2161"/>
      <c r="I16" s="2162"/>
      <c r="J16" s="219"/>
      <c r="K16" s="56"/>
      <c r="L16" s="63"/>
      <c r="M16" s="10"/>
      <c r="N16" s="5"/>
    </row>
    <row r="17" spans="1:14" ht="24" customHeight="1">
      <c r="A17" s="221" t="s">
        <v>203</v>
      </c>
      <c r="B17" s="2150"/>
      <c r="C17" s="2151"/>
      <c r="D17" s="2150"/>
      <c r="E17" s="2151"/>
      <c r="F17" s="2150"/>
      <c r="G17" s="2151"/>
      <c r="H17" s="2179">
        <f>B17+D17+F17</f>
        <v>0</v>
      </c>
      <c r="I17" s="2180"/>
      <c r="J17" s="219"/>
      <c r="K17" s="56"/>
      <c r="L17" s="63"/>
      <c r="M17" s="10"/>
      <c r="N17" s="5"/>
    </row>
    <row r="18" spans="1:14" ht="24" customHeight="1">
      <c r="A18" s="58"/>
      <c r="B18" s="2157"/>
      <c r="C18" s="2158"/>
      <c r="D18" s="2173"/>
      <c r="E18" s="2174"/>
      <c r="F18" s="2159"/>
      <c r="G18" s="2160"/>
      <c r="H18" s="2173"/>
      <c r="I18" s="2174"/>
      <c r="J18" s="219"/>
      <c r="K18" s="56"/>
      <c r="L18" s="63"/>
      <c r="M18" s="10"/>
      <c r="N18" s="5"/>
    </row>
    <row r="19" spans="1:14" ht="24" customHeight="1">
      <c r="A19" s="162" t="s">
        <v>265</v>
      </c>
      <c r="B19" s="2150"/>
      <c r="C19" s="2151"/>
      <c r="D19" s="2150"/>
      <c r="E19" s="2151"/>
      <c r="F19" s="2150"/>
      <c r="G19" s="2151"/>
      <c r="H19" s="2150">
        <f>B19+D19+F19</f>
        <v>0</v>
      </c>
      <c r="I19" s="2151"/>
      <c r="J19" s="219"/>
      <c r="K19" s="56"/>
      <c r="L19" s="63"/>
      <c r="M19" s="10"/>
      <c r="N19" s="5"/>
    </row>
    <row r="20" spans="1:14" ht="24" customHeight="1">
      <c r="A20" s="58"/>
      <c r="B20" s="2157"/>
      <c r="C20" s="2158"/>
      <c r="D20" s="2173"/>
      <c r="E20" s="2174"/>
      <c r="F20" s="2159"/>
      <c r="G20" s="2160"/>
      <c r="H20" s="2173"/>
      <c r="I20" s="2174"/>
      <c r="J20" s="37"/>
      <c r="K20" s="56"/>
      <c r="L20" s="63"/>
      <c r="M20" s="10"/>
      <c r="N20" s="5"/>
    </row>
    <row r="21" spans="1:14" ht="24" customHeight="1">
      <c r="A21" s="162" t="s">
        <v>266</v>
      </c>
      <c r="B21" s="2150"/>
      <c r="C21" s="2151"/>
      <c r="D21" s="2150"/>
      <c r="E21" s="2151"/>
      <c r="F21" s="2150"/>
      <c r="G21" s="2151"/>
      <c r="H21" s="2150">
        <f>B21+D21+F21</f>
        <v>0</v>
      </c>
      <c r="I21" s="2151"/>
      <c r="J21" s="219"/>
      <c r="K21" s="56"/>
      <c r="L21" s="63"/>
      <c r="M21" s="10"/>
      <c r="N21" s="5"/>
    </row>
    <row r="22" spans="1:14" ht="24" customHeight="1">
      <c r="A22" s="58"/>
      <c r="B22" s="2152"/>
      <c r="C22" s="2153"/>
      <c r="D22" s="2152"/>
      <c r="E22" s="2153"/>
      <c r="F22" s="2152"/>
      <c r="G22" s="2153"/>
      <c r="H22" s="2154"/>
      <c r="I22" s="2155"/>
      <c r="J22" s="37"/>
      <c r="K22" s="56"/>
      <c r="L22" s="49">
        <f>CC6_T1+D23+CC6_T2-CC6_T3</f>
        <v>0</v>
      </c>
      <c r="M22" s="10" t="s">
        <v>279</v>
      </c>
      <c r="N22" s="5"/>
    </row>
    <row r="23" spans="1:14" ht="24" customHeight="1" thickBot="1">
      <c r="A23" s="162" t="s">
        <v>267</v>
      </c>
      <c r="B23" s="2138">
        <f>B17+B19-B21</f>
        <v>0</v>
      </c>
      <c r="C23" s="2139"/>
      <c r="D23" s="2138">
        <f>D17+D19-D21</f>
        <v>0</v>
      </c>
      <c r="E23" s="2139"/>
      <c r="F23" s="2138">
        <f>F17+F19-F21</f>
        <v>0</v>
      </c>
      <c r="G23" s="2139"/>
      <c r="H23" s="2138">
        <f>H17+H19-H21</f>
        <v>0</v>
      </c>
      <c r="I23" s="2139"/>
      <c r="J23" s="264"/>
      <c r="K23" s="56"/>
      <c r="L23" s="49">
        <f>CC6_T3-CC2_T3</f>
        <v>0</v>
      </c>
      <c r="M23" s="10" t="s">
        <v>100</v>
      </c>
      <c r="N23" s="5"/>
    </row>
    <row r="24" spans="1:14" ht="18.75" thickTop="1">
      <c r="A24" s="37"/>
      <c r="B24" s="264"/>
      <c r="C24" s="264"/>
      <c r="D24" s="264"/>
      <c r="E24" s="264"/>
      <c r="F24" s="264"/>
      <c r="G24" s="264"/>
      <c r="H24" s="264"/>
      <c r="I24" s="264"/>
      <c r="J24" s="4"/>
      <c r="K24" s="56"/>
      <c r="L24" s="52"/>
      <c r="M24" s="10"/>
      <c r="N24" s="5"/>
    </row>
    <row r="25" spans="1:14" ht="18">
      <c r="A25" s="41"/>
      <c r="B25" s="133"/>
      <c r="C25" s="133"/>
      <c r="D25" s="133"/>
      <c r="E25" s="133"/>
      <c r="F25" s="133"/>
      <c r="G25" s="133"/>
      <c r="H25" s="133"/>
      <c r="I25" s="133"/>
      <c r="J25" s="133"/>
      <c r="K25" s="5"/>
      <c r="L25" s="52"/>
      <c r="M25" s="19"/>
      <c r="N25" s="5"/>
    </row>
    <row r="26" spans="1:14" ht="24" customHeight="1">
      <c r="A26" s="1751" t="s">
        <v>268</v>
      </c>
      <c r="B26" s="1750"/>
      <c r="C26" s="1750"/>
      <c r="D26" s="1750"/>
      <c r="E26" s="1750"/>
      <c r="F26" s="1750"/>
      <c r="G26" s="1750"/>
      <c r="H26" s="1750"/>
      <c r="I26" s="1750"/>
      <c r="J26" s="1750"/>
      <c r="K26" s="5"/>
      <c r="L26" s="52"/>
      <c r="M26" s="19"/>
      <c r="N26" s="5"/>
    </row>
    <row r="27" spans="1:14" ht="20.25">
      <c r="A27" s="83"/>
      <c r="B27" s="8"/>
      <c r="C27" s="8"/>
      <c r="D27" s="8"/>
      <c r="E27" s="8"/>
      <c r="F27" s="8"/>
      <c r="G27" s="8"/>
      <c r="H27" s="8"/>
      <c r="I27" s="8"/>
      <c r="J27" s="8"/>
      <c r="K27" s="5"/>
      <c r="L27" s="52"/>
      <c r="M27" s="19"/>
      <c r="N27" s="5"/>
    </row>
    <row r="28" spans="1:14" ht="18">
      <c r="A28" s="55"/>
      <c r="B28" s="70"/>
      <c r="C28" s="70"/>
      <c r="D28" s="70"/>
      <c r="E28" s="70"/>
      <c r="F28" s="70"/>
      <c r="G28" s="70"/>
      <c r="H28" s="70"/>
      <c r="I28" s="70"/>
      <c r="J28" s="70"/>
      <c r="K28" s="37"/>
      <c r="L28" s="4"/>
      <c r="M28" s="19"/>
      <c r="N28" s="5"/>
    </row>
    <row r="29" spans="1:14" ht="22.5" customHeight="1">
      <c r="A29" s="765" t="s">
        <v>854</v>
      </c>
      <c r="B29" s="261"/>
      <c r="C29" s="261"/>
      <c r="D29" s="224"/>
      <c r="E29" s="224"/>
      <c r="F29" s="224"/>
      <c r="G29" s="5"/>
      <c r="H29" s="4"/>
      <c r="I29" s="4"/>
      <c r="J29" s="4"/>
      <c r="K29" s="37"/>
      <c r="L29" s="4"/>
      <c r="M29" s="19"/>
      <c r="N29" s="5"/>
    </row>
    <row r="30" spans="1:14" ht="28.5" customHeight="1">
      <c r="A30" s="225" t="s">
        <v>269</v>
      </c>
      <c r="B30" s="4"/>
      <c r="C30" s="4"/>
      <c r="D30" s="4"/>
      <c r="E30" s="4"/>
      <c r="F30" s="4"/>
      <c r="G30" s="4"/>
      <c r="H30" s="4"/>
      <c r="I30" s="5"/>
      <c r="J30" s="4"/>
      <c r="K30" s="56"/>
      <c r="L30" s="4"/>
      <c r="M30" s="19"/>
      <c r="N30" s="5"/>
    </row>
    <row r="31" spans="1:14" ht="15" customHeight="1">
      <c r="A31" s="1207"/>
      <c r="B31" s="4"/>
      <c r="C31" s="4"/>
      <c r="D31" s="4"/>
      <c r="E31" s="4"/>
      <c r="F31" s="4"/>
      <c r="G31" s="4"/>
      <c r="H31" s="4"/>
      <c r="I31" s="5"/>
      <c r="J31" s="4"/>
      <c r="K31" s="56"/>
      <c r="L31" s="4"/>
      <c r="M31" s="19"/>
      <c r="N31" s="5"/>
    </row>
    <row r="32" spans="1:14" ht="39.75" customHeight="1">
      <c r="A32" s="2143" t="s">
        <v>378</v>
      </c>
      <c r="B32" s="2136" t="s">
        <v>446</v>
      </c>
      <c r="C32" s="2136"/>
      <c r="D32" s="2136"/>
      <c r="E32" s="2136"/>
      <c r="F32" s="2136"/>
      <c r="G32" s="2137"/>
      <c r="H32" s="2126" t="s">
        <v>16</v>
      </c>
      <c r="I32" s="2149"/>
      <c r="J32" s="264"/>
      <c r="K32" s="56"/>
      <c r="L32" s="8"/>
      <c r="M32" s="19"/>
      <c r="N32" s="5"/>
    </row>
    <row r="33" spans="1:14" ht="27" customHeight="1">
      <c r="A33" s="2144"/>
      <c r="B33" s="2156" t="s">
        <v>447</v>
      </c>
      <c r="C33" s="2127"/>
      <c r="D33" s="2126" t="s">
        <v>448</v>
      </c>
      <c r="E33" s="2127"/>
      <c r="F33" s="2126" t="s">
        <v>449</v>
      </c>
      <c r="G33" s="2127"/>
      <c r="H33" s="2126" t="s">
        <v>129</v>
      </c>
      <c r="I33" s="2127"/>
      <c r="J33" s="264"/>
      <c r="K33" s="56"/>
      <c r="L33" s="8"/>
      <c r="M33" s="19"/>
      <c r="N33" s="5"/>
    </row>
    <row r="34" spans="1:14" ht="22.5" customHeight="1">
      <c r="A34" s="2144"/>
      <c r="B34" s="2131" t="s">
        <v>275</v>
      </c>
      <c r="C34" s="2128" t="s">
        <v>350</v>
      </c>
      <c r="D34" s="2140" t="s">
        <v>275</v>
      </c>
      <c r="E34" s="2128" t="s">
        <v>350</v>
      </c>
      <c r="F34" s="2140" t="s">
        <v>275</v>
      </c>
      <c r="G34" s="2128" t="s">
        <v>350</v>
      </c>
      <c r="H34" s="2140" t="s">
        <v>275</v>
      </c>
      <c r="I34" s="2128" t="s">
        <v>350</v>
      </c>
      <c r="J34" s="264"/>
      <c r="K34" s="56"/>
      <c r="L34" s="5"/>
      <c r="M34" s="19"/>
      <c r="N34" s="5"/>
    </row>
    <row r="35" spans="1:14" ht="16.5" customHeight="1">
      <c r="A35" s="2144"/>
      <c r="B35" s="2132"/>
      <c r="C35" s="2129"/>
      <c r="D35" s="2141"/>
      <c r="E35" s="2129"/>
      <c r="F35" s="2141"/>
      <c r="G35" s="2129"/>
      <c r="H35" s="2141"/>
      <c r="I35" s="2129"/>
      <c r="J35" s="264"/>
      <c r="K35" s="56"/>
      <c r="L35" s="5"/>
      <c r="M35" s="19"/>
      <c r="N35" s="5"/>
    </row>
    <row r="36" spans="1:14" ht="16.5" customHeight="1">
      <c r="A36" s="2145"/>
      <c r="B36" s="2133"/>
      <c r="C36" s="2130"/>
      <c r="D36" s="2142"/>
      <c r="E36" s="2130"/>
      <c r="F36" s="2142"/>
      <c r="G36" s="2130"/>
      <c r="H36" s="2142"/>
      <c r="I36" s="2130"/>
      <c r="J36" s="264"/>
      <c r="K36" s="56"/>
      <c r="L36" s="226"/>
      <c r="M36" s="19"/>
      <c r="N36" s="5"/>
    </row>
    <row r="37" spans="1:14" ht="22.5" customHeight="1">
      <c r="A37" s="37"/>
      <c r="B37" s="361" t="s">
        <v>276</v>
      </c>
      <c r="C37" s="361" t="s">
        <v>278</v>
      </c>
      <c r="D37" s="361" t="s">
        <v>276</v>
      </c>
      <c r="E37" s="361" t="s">
        <v>278</v>
      </c>
      <c r="F37" s="361" t="s">
        <v>276</v>
      </c>
      <c r="G37" s="360" t="s">
        <v>278</v>
      </c>
      <c r="H37" s="361" t="s">
        <v>276</v>
      </c>
      <c r="I37" s="360" t="s">
        <v>278</v>
      </c>
      <c r="J37" s="37"/>
      <c r="K37" s="56"/>
      <c r="L37" s="226"/>
      <c r="M37" s="19"/>
      <c r="N37" s="5"/>
    </row>
    <row r="38" spans="1:14" ht="24" customHeight="1">
      <c r="A38" s="220" t="s">
        <v>270</v>
      </c>
      <c r="B38" s="39"/>
      <c r="C38" s="619"/>
      <c r="D38" s="39"/>
      <c r="E38" s="619"/>
      <c r="F38" s="39"/>
      <c r="G38" s="227"/>
      <c r="H38" s="39">
        <f aca="true" t="shared" si="0" ref="H38:H44">B38+D38+F38</f>
        <v>0</v>
      </c>
      <c r="I38" s="1535">
        <v>0</v>
      </c>
      <c r="J38" s="37"/>
      <c r="K38" s="56"/>
      <c r="L38" s="226"/>
      <c r="M38" s="19"/>
      <c r="N38" s="5"/>
    </row>
    <row r="39" spans="1:14" ht="24" customHeight="1">
      <c r="A39" s="220" t="s">
        <v>221</v>
      </c>
      <c r="B39" s="39"/>
      <c r="C39" s="619"/>
      <c r="D39" s="39"/>
      <c r="E39" s="619"/>
      <c r="F39" s="39"/>
      <c r="G39" s="227"/>
      <c r="H39" s="39">
        <f t="shared" si="0"/>
        <v>0</v>
      </c>
      <c r="I39" s="1535">
        <v>0</v>
      </c>
      <c r="J39" s="37"/>
      <c r="K39" s="56"/>
      <c r="L39" s="226"/>
      <c r="M39" s="19"/>
      <c r="N39" s="5"/>
    </row>
    <row r="40" spans="1:14" ht="20.25">
      <c r="A40" s="220" t="s">
        <v>222</v>
      </c>
      <c r="B40" s="39"/>
      <c r="C40" s="619"/>
      <c r="D40" s="39"/>
      <c r="E40" s="619"/>
      <c r="F40" s="39"/>
      <c r="G40" s="227"/>
      <c r="H40" s="39">
        <f t="shared" si="0"/>
        <v>0</v>
      </c>
      <c r="I40" s="1535">
        <v>0</v>
      </c>
      <c r="J40" s="37"/>
      <c r="K40" s="56"/>
      <c r="L40" s="226"/>
      <c r="M40" s="19"/>
      <c r="N40" s="5"/>
    </row>
    <row r="41" spans="1:14" ht="24" customHeight="1">
      <c r="A41" s="220" t="s">
        <v>223</v>
      </c>
      <c r="B41" s="39"/>
      <c r="C41" s="619"/>
      <c r="D41" s="39"/>
      <c r="E41" s="619"/>
      <c r="F41" s="39"/>
      <c r="G41" s="227"/>
      <c r="H41" s="39">
        <f t="shared" si="0"/>
        <v>0</v>
      </c>
      <c r="I41" s="1535">
        <v>0</v>
      </c>
      <c r="J41" s="37"/>
      <c r="K41" s="56"/>
      <c r="L41" s="226"/>
      <c r="M41" s="19"/>
      <c r="N41" s="5"/>
    </row>
    <row r="42" spans="1:14" ht="24" customHeight="1">
      <c r="A42" s="220" t="s">
        <v>224</v>
      </c>
      <c r="B42" s="39"/>
      <c r="C42" s="619"/>
      <c r="D42" s="39"/>
      <c r="E42" s="619"/>
      <c r="F42" s="39"/>
      <c r="G42" s="227"/>
      <c r="H42" s="39">
        <f t="shared" si="0"/>
        <v>0</v>
      </c>
      <c r="I42" s="1535">
        <v>0</v>
      </c>
      <c r="J42" s="37"/>
      <c r="K42" s="56"/>
      <c r="L42" s="226"/>
      <c r="M42" s="19"/>
      <c r="N42" s="5"/>
    </row>
    <row r="43" spans="1:14" ht="24" customHeight="1">
      <c r="A43" s="220" t="s">
        <v>271</v>
      </c>
      <c r="B43" s="39"/>
      <c r="C43" s="619"/>
      <c r="D43" s="39"/>
      <c r="E43" s="619"/>
      <c r="F43" s="39"/>
      <c r="G43" s="227"/>
      <c r="H43" s="39">
        <f t="shared" si="0"/>
        <v>0</v>
      </c>
      <c r="I43" s="1535">
        <v>0</v>
      </c>
      <c r="J43" s="37"/>
      <c r="K43" s="56"/>
      <c r="L43" s="226"/>
      <c r="M43" s="19"/>
      <c r="N43" s="5"/>
    </row>
    <row r="44" spans="1:14" ht="24" customHeight="1">
      <c r="A44" s="220" t="s">
        <v>91</v>
      </c>
      <c r="B44" s="1133"/>
      <c r="C44" s="1391"/>
      <c r="D44" s="1133"/>
      <c r="E44" s="1391"/>
      <c r="F44" s="1133"/>
      <c r="G44" s="1392"/>
      <c r="H44" s="1133">
        <f t="shared" si="0"/>
        <v>0</v>
      </c>
      <c r="I44" s="1536"/>
      <c r="J44" s="37"/>
      <c r="K44" s="56"/>
      <c r="L44" s="226"/>
      <c r="M44" s="5"/>
      <c r="N44" s="5"/>
    </row>
    <row r="45" spans="1:14" ht="24" customHeight="1" thickBot="1">
      <c r="A45" s="228" t="s">
        <v>123</v>
      </c>
      <c r="B45" s="1022">
        <f>SUM(B38:B44)</f>
        <v>0</v>
      </c>
      <c r="C45" s="1022" t="e">
        <f>(B38*C38+B39*C39+B40*C40+B41*C41+B42*C42+B43*C43)/(B45-B44)</f>
        <v>#DIV/0!</v>
      </c>
      <c r="D45" s="1022">
        <f>SUM(D38:D44)</f>
        <v>0</v>
      </c>
      <c r="E45" s="1022" t="e">
        <f>(D38*E38+D39*E39+D40*E40+D41*E41+D42*E42+D43*E43)/(D45-D44)</f>
        <v>#DIV/0!</v>
      </c>
      <c r="F45" s="1022">
        <f>SUM(F38:F44)</f>
        <v>0</v>
      </c>
      <c r="G45" s="1022" t="e">
        <f>(F38*G38+F39*G39+F40*G40+F41*G41+F42*G42+F43*G43)/(F45-F44)</f>
        <v>#DIV/0!</v>
      </c>
      <c r="H45" s="1022">
        <f>SUM(H38:H44)</f>
        <v>0</v>
      </c>
      <c r="I45" s="1022" t="e">
        <f>(H38*I38+H39*I39+H40*I40+H41*I41+H42*I42+H43*I43)/(H45-H44)</f>
        <v>#DIV/0!</v>
      </c>
      <c r="J45" s="264"/>
      <c r="K45" s="56"/>
      <c r="L45" s="49">
        <f>CC6_T6-CC6_T3</f>
        <v>0</v>
      </c>
      <c r="M45" s="5" t="s">
        <v>117</v>
      </c>
      <c r="N45" s="5"/>
    </row>
    <row r="46" spans="1:14" ht="22.5" customHeight="1" thickTop="1">
      <c r="A46" s="55"/>
      <c r="B46" s="264"/>
      <c r="C46" s="264"/>
      <c r="D46" s="264"/>
      <c r="E46" s="264"/>
      <c r="F46" s="264"/>
      <c r="G46" s="264"/>
      <c r="H46" s="264"/>
      <c r="I46" s="264"/>
      <c r="J46" s="4"/>
      <c r="K46" s="56"/>
      <c r="L46" s="472"/>
      <c r="M46" s="5"/>
      <c r="N46" s="5"/>
    </row>
    <row r="47" spans="1:14" ht="24" customHeight="1">
      <c r="A47" s="41"/>
      <c r="B47" s="41"/>
      <c r="C47" s="41"/>
      <c r="D47" s="41"/>
      <c r="E47" s="41"/>
      <c r="F47" s="41"/>
      <c r="G47" s="41"/>
      <c r="H47" s="41"/>
      <c r="I47" s="41"/>
      <c r="J47" s="41"/>
      <c r="K47" s="5"/>
      <c r="L47" s="5"/>
      <c r="M47" s="5"/>
      <c r="N47" s="5"/>
    </row>
    <row r="48" spans="1:14" ht="18">
      <c r="A48" s="55"/>
      <c r="B48" s="70"/>
      <c r="C48" s="70"/>
      <c r="D48" s="70"/>
      <c r="E48" s="70"/>
      <c r="F48" s="70"/>
      <c r="G48" s="70"/>
      <c r="H48" s="70"/>
      <c r="I48" s="70"/>
      <c r="J48" s="70"/>
      <c r="K48" s="37"/>
      <c r="L48" s="4"/>
      <c r="M48" s="5"/>
      <c r="N48" s="5"/>
    </row>
    <row r="49" spans="1:14" ht="20.25">
      <c r="A49" s="765" t="s">
        <v>855</v>
      </c>
      <c r="B49" s="130"/>
      <c r="C49" s="130"/>
      <c r="D49" s="4"/>
      <c r="E49" s="4"/>
      <c r="F49" s="4"/>
      <c r="G49" s="4"/>
      <c r="H49" s="4"/>
      <c r="I49" s="4"/>
      <c r="J49" s="4"/>
      <c r="K49" s="37"/>
      <c r="L49" s="4"/>
      <c r="M49" s="5"/>
      <c r="N49" s="5"/>
    </row>
    <row r="50" spans="1:14" ht="20.25">
      <c r="A50" s="162"/>
      <c r="B50" s="4"/>
      <c r="C50" s="4"/>
      <c r="D50" s="4"/>
      <c r="E50" s="4"/>
      <c r="F50" s="4"/>
      <c r="G50" s="4"/>
      <c r="H50" s="4"/>
      <c r="I50" s="4"/>
      <c r="J50" s="4"/>
      <c r="K50" s="37"/>
      <c r="L50" s="4"/>
      <c r="M50" s="5"/>
      <c r="N50" s="5"/>
    </row>
    <row r="51" spans="1:14" ht="40.5" customHeight="1">
      <c r="A51" s="2146" t="s">
        <v>352</v>
      </c>
      <c r="B51" s="2136" t="s">
        <v>446</v>
      </c>
      <c r="C51" s="2136"/>
      <c r="D51" s="2136"/>
      <c r="E51" s="2136"/>
      <c r="F51" s="2136"/>
      <c r="G51" s="2137"/>
      <c r="H51" s="2126" t="s">
        <v>16</v>
      </c>
      <c r="I51" s="2149"/>
      <c r="J51" s="4"/>
      <c r="K51" s="37"/>
      <c r="L51" s="4"/>
      <c r="M51" s="5"/>
      <c r="N51" s="5"/>
    </row>
    <row r="52" spans="1:14" ht="26.25" customHeight="1">
      <c r="A52" s="2147"/>
      <c r="B52" s="2117" t="s">
        <v>447</v>
      </c>
      <c r="C52" s="2118"/>
      <c r="D52" s="2119" t="s">
        <v>448</v>
      </c>
      <c r="E52" s="2118"/>
      <c r="F52" s="2119" t="s">
        <v>449</v>
      </c>
      <c r="G52" s="2118"/>
      <c r="H52" s="2119" t="s">
        <v>129</v>
      </c>
      <c r="I52" s="2118"/>
      <c r="J52" s="4"/>
      <c r="K52" s="37"/>
      <c r="L52" s="4"/>
      <c r="M52" s="5"/>
      <c r="N52" s="5"/>
    </row>
    <row r="53" spans="1:12" ht="24" customHeight="1">
      <c r="A53" s="2147"/>
      <c r="B53" s="2123" t="s">
        <v>275</v>
      </c>
      <c r="C53" s="2120" t="s">
        <v>351</v>
      </c>
      <c r="D53" s="2120" t="s">
        <v>275</v>
      </c>
      <c r="E53" s="2120" t="s">
        <v>351</v>
      </c>
      <c r="F53" s="2120" t="s">
        <v>275</v>
      </c>
      <c r="G53" s="2120" t="s">
        <v>351</v>
      </c>
      <c r="H53" s="2120" t="s">
        <v>275</v>
      </c>
      <c r="I53" s="2120" t="s">
        <v>351</v>
      </c>
      <c r="J53" s="4"/>
      <c r="K53" s="56"/>
      <c r="L53" s="5"/>
    </row>
    <row r="54" spans="1:12" ht="21" customHeight="1">
      <c r="A54" s="2147"/>
      <c r="B54" s="2124"/>
      <c r="C54" s="2121"/>
      <c r="D54" s="2134"/>
      <c r="E54" s="2121"/>
      <c r="F54" s="2134"/>
      <c r="G54" s="2121"/>
      <c r="H54" s="2134"/>
      <c r="I54" s="2121"/>
      <c r="J54" s="5"/>
      <c r="K54" s="56"/>
      <c r="L54" s="5"/>
    </row>
    <row r="55" spans="1:12" ht="21" customHeight="1">
      <c r="A55" s="2147"/>
      <c r="B55" s="2125"/>
      <c r="C55" s="2122"/>
      <c r="D55" s="2135"/>
      <c r="E55" s="2122"/>
      <c r="F55" s="2135"/>
      <c r="G55" s="2122"/>
      <c r="H55" s="2135"/>
      <c r="I55" s="2122"/>
      <c r="J55" s="5"/>
      <c r="K55" s="56"/>
      <c r="L55" s="5"/>
    </row>
    <row r="56" spans="1:12" ht="21" customHeight="1">
      <c r="A56" s="2148"/>
      <c r="B56" s="1177" t="s">
        <v>276</v>
      </c>
      <c r="C56" s="459" t="s">
        <v>276</v>
      </c>
      <c r="D56" s="462" t="s">
        <v>276</v>
      </c>
      <c r="E56" s="459" t="s">
        <v>276</v>
      </c>
      <c r="F56" s="462" t="s">
        <v>276</v>
      </c>
      <c r="G56" s="459" t="s">
        <v>276</v>
      </c>
      <c r="H56" s="462" t="s">
        <v>276</v>
      </c>
      <c r="I56" s="460" t="s">
        <v>276</v>
      </c>
      <c r="J56" s="5"/>
      <c r="K56" s="56"/>
      <c r="L56" s="5"/>
    </row>
    <row r="57" spans="1:12" ht="20.25">
      <c r="A57" s="639" t="s">
        <v>450</v>
      </c>
      <c r="B57" s="620"/>
      <c r="C57" s="620"/>
      <c r="D57" s="620"/>
      <c r="E57" s="620"/>
      <c r="F57" s="466"/>
      <c r="G57" s="467"/>
      <c r="H57" s="362">
        <f>B57+D57+F57</f>
        <v>0</v>
      </c>
      <c r="I57" s="465">
        <f>C57+E57+G57</f>
        <v>0</v>
      </c>
      <c r="J57" s="2"/>
      <c r="K57" s="75"/>
      <c r="L57" s="2"/>
    </row>
    <row r="58" spans="1:12" ht="20.25">
      <c r="A58" s="639" t="s">
        <v>353</v>
      </c>
      <c r="B58" s="620"/>
      <c r="C58" s="620"/>
      <c r="D58" s="620"/>
      <c r="E58" s="620"/>
      <c r="F58" s="79"/>
      <c r="G58" s="79"/>
      <c r="H58" s="461">
        <f>B58+D58+F58</f>
        <v>0</v>
      </c>
      <c r="I58" s="454">
        <f>C58+E58+G58</f>
        <v>0</v>
      </c>
      <c r="J58" s="2"/>
      <c r="K58" s="75"/>
      <c r="L58" s="2"/>
    </row>
    <row r="59" spans="1:12" ht="20.25">
      <c r="A59" s="640" t="s">
        <v>272</v>
      </c>
      <c r="B59" s="79"/>
      <c r="C59" s="79"/>
      <c r="D59" s="79"/>
      <c r="E59" s="79"/>
      <c r="F59" s="79"/>
      <c r="G59" s="453"/>
      <c r="H59" s="461">
        <f aca="true" t="shared" si="1" ref="H59:H70">B59+D59+F59</f>
        <v>0</v>
      </c>
      <c r="I59" s="454">
        <f aca="true" t="shared" si="2" ref="I59:I70">C59+E59+G59</f>
        <v>0</v>
      </c>
      <c r="J59" s="2"/>
      <c r="K59" s="75"/>
      <c r="L59" s="2"/>
    </row>
    <row r="60" spans="1:12" ht="20.25">
      <c r="A60" s="641" t="s">
        <v>273</v>
      </c>
      <c r="B60" s="79"/>
      <c r="C60" s="79"/>
      <c r="D60" s="79"/>
      <c r="E60" s="79"/>
      <c r="F60" s="79"/>
      <c r="G60" s="453"/>
      <c r="H60" s="461">
        <f t="shared" si="1"/>
        <v>0</v>
      </c>
      <c r="I60" s="454">
        <f t="shared" si="2"/>
        <v>0</v>
      </c>
      <c r="J60" s="2"/>
      <c r="K60" s="75"/>
      <c r="L60" s="2"/>
    </row>
    <row r="61" spans="1:12" ht="20.25">
      <c r="A61" s="641" t="s">
        <v>361</v>
      </c>
      <c r="B61" s="79"/>
      <c r="C61" s="79"/>
      <c r="D61" s="79"/>
      <c r="E61" s="79"/>
      <c r="F61" s="79"/>
      <c r="G61" s="453"/>
      <c r="H61" s="461">
        <f t="shared" si="1"/>
        <v>0</v>
      </c>
      <c r="I61" s="454">
        <f t="shared" si="2"/>
        <v>0</v>
      </c>
      <c r="J61" s="2"/>
      <c r="K61" s="75"/>
      <c r="L61" s="2"/>
    </row>
    <row r="62" spans="1:12" ht="20.25">
      <c r="A62" s="641" t="s">
        <v>354</v>
      </c>
      <c r="B62" s="79"/>
      <c r="C62" s="79"/>
      <c r="D62" s="79"/>
      <c r="E62" s="79"/>
      <c r="F62" s="79"/>
      <c r="G62" s="453"/>
      <c r="H62" s="461">
        <f t="shared" si="1"/>
        <v>0</v>
      </c>
      <c r="I62" s="454">
        <f t="shared" si="2"/>
        <v>0</v>
      </c>
      <c r="J62" s="2"/>
      <c r="K62" s="75"/>
      <c r="L62" s="2"/>
    </row>
    <row r="63" spans="1:12" ht="20.25">
      <c r="A63" s="641" t="s">
        <v>274</v>
      </c>
      <c r="B63" s="79"/>
      <c r="C63" s="79"/>
      <c r="D63" s="79"/>
      <c r="E63" s="79"/>
      <c r="F63" s="79"/>
      <c r="G63" s="453"/>
      <c r="H63" s="461">
        <f t="shared" si="1"/>
        <v>0</v>
      </c>
      <c r="I63" s="454">
        <f t="shared" si="2"/>
        <v>0</v>
      </c>
      <c r="J63" s="2"/>
      <c r="K63" s="75"/>
      <c r="L63" s="2"/>
    </row>
    <row r="64" spans="1:12" ht="20.25">
      <c r="A64" s="641" t="s">
        <v>360</v>
      </c>
      <c r="B64" s="79"/>
      <c r="C64" s="79"/>
      <c r="D64" s="79"/>
      <c r="E64" s="79"/>
      <c r="F64" s="79"/>
      <c r="G64" s="453"/>
      <c r="H64" s="461">
        <f t="shared" si="1"/>
        <v>0</v>
      </c>
      <c r="I64" s="454">
        <f t="shared" si="2"/>
        <v>0</v>
      </c>
      <c r="J64" s="2"/>
      <c r="K64" s="75"/>
      <c r="L64" s="2"/>
    </row>
    <row r="65" spans="1:12" ht="20.25">
      <c r="A65" s="641" t="s">
        <v>355</v>
      </c>
      <c r="B65" s="79"/>
      <c r="C65" s="79"/>
      <c r="D65" s="79"/>
      <c r="E65" s="79"/>
      <c r="F65" s="79"/>
      <c r="G65" s="453"/>
      <c r="H65" s="461">
        <f t="shared" si="1"/>
        <v>0</v>
      </c>
      <c r="I65" s="454">
        <f t="shared" si="2"/>
        <v>0</v>
      </c>
      <c r="J65" s="2"/>
      <c r="K65" s="75"/>
      <c r="L65" s="2"/>
    </row>
    <row r="66" spans="1:12" ht="20.25">
      <c r="A66" s="641" t="s">
        <v>358</v>
      </c>
      <c r="B66" s="79"/>
      <c r="C66" s="79"/>
      <c r="D66" s="79"/>
      <c r="E66" s="79"/>
      <c r="F66" s="79"/>
      <c r="G66" s="453"/>
      <c r="H66" s="461">
        <f t="shared" si="1"/>
        <v>0</v>
      </c>
      <c r="I66" s="454">
        <f t="shared" si="2"/>
        <v>0</v>
      </c>
      <c r="J66" s="2"/>
      <c r="K66" s="75"/>
      <c r="L66" s="2"/>
    </row>
    <row r="67" spans="1:12" ht="20.25">
      <c r="A67" s="641" t="s">
        <v>357</v>
      </c>
      <c r="B67" s="79"/>
      <c r="C67" s="79"/>
      <c r="D67" s="79"/>
      <c r="E67" s="79"/>
      <c r="F67" s="79"/>
      <c r="G67" s="453"/>
      <c r="H67" s="461">
        <f t="shared" si="1"/>
        <v>0</v>
      </c>
      <c r="I67" s="454">
        <f t="shared" si="2"/>
        <v>0</v>
      </c>
      <c r="J67" s="2"/>
      <c r="K67" s="75"/>
      <c r="L67" s="2"/>
    </row>
    <row r="68" spans="1:12" ht="20.25">
      <c r="A68" s="641" t="s">
        <v>356</v>
      </c>
      <c r="B68" s="79"/>
      <c r="C68" s="79"/>
      <c r="D68" s="79"/>
      <c r="E68" s="79"/>
      <c r="F68" s="79"/>
      <c r="G68" s="453"/>
      <c r="H68" s="461">
        <f t="shared" si="1"/>
        <v>0</v>
      </c>
      <c r="I68" s="454">
        <f t="shared" si="2"/>
        <v>0</v>
      </c>
      <c r="J68" s="2"/>
      <c r="K68" s="75"/>
      <c r="L68" s="2"/>
    </row>
    <row r="69" spans="1:12" ht="20.25">
      <c r="A69" s="641" t="s">
        <v>7</v>
      </c>
      <c r="B69" s="79"/>
      <c r="C69" s="79"/>
      <c r="D69" s="79"/>
      <c r="E69" s="79"/>
      <c r="F69" s="79"/>
      <c r="G69" s="453"/>
      <c r="H69" s="461">
        <f t="shared" si="1"/>
        <v>0</v>
      </c>
      <c r="I69" s="454">
        <f t="shared" si="2"/>
        <v>0</v>
      </c>
      <c r="J69" s="2"/>
      <c r="K69" s="75"/>
      <c r="L69" s="2"/>
    </row>
    <row r="70" spans="1:12" ht="20.25">
      <c r="A70" s="641" t="s">
        <v>359</v>
      </c>
      <c r="B70" s="79"/>
      <c r="C70" s="79"/>
      <c r="D70" s="79"/>
      <c r="E70" s="79"/>
      <c r="F70" s="79"/>
      <c r="G70" s="453"/>
      <c r="H70" s="461">
        <f t="shared" si="1"/>
        <v>0</v>
      </c>
      <c r="I70" s="454">
        <f t="shared" si="2"/>
        <v>0</v>
      </c>
      <c r="J70" s="2"/>
      <c r="K70" s="75"/>
      <c r="L70" s="2"/>
    </row>
    <row r="71" spans="1:12" ht="20.25">
      <c r="A71" s="639" t="s">
        <v>766</v>
      </c>
      <c r="B71" s="230"/>
      <c r="C71" s="79"/>
      <c r="D71" s="79"/>
      <c r="E71" s="79"/>
      <c r="F71" s="79"/>
      <c r="G71" s="457"/>
      <c r="H71" s="458">
        <f>B71+D71+F71</f>
        <v>0</v>
      </c>
      <c r="I71" s="455">
        <f>C71+E71+G71</f>
        <v>0</v>
      </c>
      <c r="J71" s="2"/>
      <c r="K71" s="75"/>
      <c r="L71" s="2"/>
    </row>
    <row r="72" spans="1:12" ht="24" customHeight="1">
      <c r="A72" s="221" t="s">
        <v>17</v>
      </c>
      <c r="B72" s="464"/>
      <c r="C72" s="621">
        <f>C57</f>
        <v>0</v>
      </c>
      <c r="D72" s="45"/>
      <c r="E72" s="621">
        <f>E57</f>
        <v>0</v>
      </c>
      <c r="F72" s="45"/>
      <c r="G72" s="622">
        <f>G57</f>
        <v>0</v>
      </c>
      <c r="H72" s="369"/>
      <c r="I72" s="623">
        <f>I57</f>
        <v>0</v>
      </c>
      <c r="J72" s="5"/>
      <c r="K72" s="56"/>
      <c r="L72" s="5"/>
    </row>
    <row r="73" spans="1:12" ht="24" customHeight="1">
      <c r="A73" s="849" t="s">
        <v>648</v>
      </c>
      <c r="B73" s="656"/>
      <c r="C73" s="468">
        <f>SUM(C58:C71)</f>
        <v>0</v>
      </c>
      <c r="D73" s="231"/>
      <c r="E73" s="468">
        <f>SUM(E58:E71)</f>
        <v>0</v>
      </c>
      <c r="F73" s="231"/>
      <c r="G73" s="468">
        <f>SUM(G58:G71)</f>
        <v>0</v>
      </c>
      <c r="H73" s="456"/>
      <c r="I73" s="468">
        <f>SUM(I58:I71)</f>
        <v>0</v>
      </c>
      <c r="J73" s="71"/>
      <c r="K73" s="56"/>
      <c r="L73" s="5"/>
    </row>
    <row r="74" spans="1:13" ht="24" customHeight="1" thickBot="1">
      <c r="A74" s="221" t="s">
        <v>451</v>
      </c>
      <c r="C74" s="469">
        <f>C72+C73</f>
        <v>0</v>
      </c>
      <c r="D74" s="231"/>
      <c r="E74" s="469">
        <f>E72+E73</f>
        <v>0</v>
      </c>
      <c r="F74" s="231"/>
      <c r="G74" s="470">
        <f>G72+G73</f>
        <v>0</v>
      </c>
      <c r="H74" s="369"/>
      <c r="I74" s="471">
        <f>I72+I73</f>
        <v>0</v>
      </c>
      <c r="J74" s="71"/>
      <c r="K74" s="56"/>
      <c r="L74" s="49">
        <f>I74-CC6_T3</f>
        <v>0</v>
      </c>
      <c r="M74" s="1" t="s">
        <v>117</v>
      </c>
    </row>
    <row r="75" spans="1:12" ht="18.75" thickTop="1">
      <c r="A75" s="642"/>
      <c r="B75" s="232"/>
      <c r="C75" s="232"/>
      <c r="D75" s="232"/>
      <c r="E75" s="232"/>
      <c r="F75" s="232"/>
      <c r="G75" s="287"/>
      <c r="H75" s="287"/>
      <c r="I75" s="17"/>
      <c r="J75" s="17"/>
      <c r="K75" s="169"/>
      <c r="L75" s="8"/>
    </row>
    <row r="76" spans="1:12" ht="15">
      <c r="A76" s="41"/>
      <c r="B76" s="41"/>
      <c r="C76" s="41"/>
      <c r="D76" s="41"/>
      <c r="E76" s="41"/>
      <c r="F76" s="41"/>
      <c r="G76" s="41"/>
      <c r="H76" s="41"/>
      <c r="I76" s="41"/>
      <c r="J76" s="41"/>
      <c r="K76" s="5"/>
      <c r="L76" s="5"/>
    </row>
    <row r="77" spans="1:12" s="259" customFormat="1" ht="20.25" customHeight="1">
      <c r="A77" s="2175" t="s">
        <v>856</v>
      </c>
      <c r="B77" s="2176"/>
      <c r="C77" s="2176"/>
      <c r="D77" s="2176"/>
      <c r="E77" s="2176"/>
      <c r="F77" s="2176"/>
      <c r="G77" s="2176"/>
      <c r="H77" s="2176"/>
      <c r="I77" s="2176"/>
      <c r="J77" s="475"/>
      <c r="K77" s="287"/>
      <c r="L77" s="287"/>
    </row>
    <row r="78" spans="1:12" s="259" customFormat="1" ht="19.5" customHeight="1">
      <c r="A78" s="2177"/>
      <c r="B78" s="2178"/>
      <c r="C78" s="2178"/>
      <c r="D78" s="2178"/>
      <c r="E78" s="2178"/>
      <c r="F78" s="2178"/>
      <c r="G78" s="2178"/>
      <c r="H78" s="2178"/>
      <c r="I78" s="2178"/>
      <c r="J78" s="477"/>
      <c r="K78" s="287"/>
      <c r="L78" s="287"/>
    </row>
    <row r="79" spans="1:12" s="259" customFormat="1" ht="28.5" customHeight="1">
      <c r="A79" s="482" t="s">
        <v>447</v>
      </c>
      <c r="B79" s="2114"/>
      <c r="C79" s="2115"/>
      <c r="D79" s="2115"/>
      <c r="E79" s="2115"/>
      <c r="F79" s="2115"/>
      <c r="G79" s="2115"/>
      <c r="H79" s="2115"/>
      <c r="I79" s="2116"/>
      <c r="J79" s="477"/>
      <c r="K79" s="287"/>
      <c r="L79" s="287"/>
    </row>
    <row r="80" spans="1:12" s="259" customFormat="1" ht="30" customHeight="1">
      <c r="A80" s="482" t="s">
        <v>448</v>
      </c>
      <c r="B80" s="2114"/>
      <c r="C80" s="2115"/>
      <c r="D80" s="2115"/>
      <c r="E80" s="2115"/>
      <c r="F80" s="2115"/>
      <c r="G80" s="2115"/>
      <c r="H80" s="2115"/>
      <c r="I80" s="2116"/>
      <c r="J80" s="477"/>
      <c r="K80" s="287"/>
      <c r="L80" s="287"/>
    </row>
    <row r="81" spans="1:12" s="259" customFormat="1" ht="30" customHeight="1">
      <c r="A81" s="482" t="s">
        <v>449</v>
      </c>
      <c r="B81" s="2114"/>
      <c r="C81" s="2115"/>
      <c r="D81" s="2115"/>
      <c r="E81" s="2115"/>
      <c r="F81" s="2115"/>
      <c r="G81" s="2115"/>
      <c r="H81" s="2115"/>
      <c r="I81" s="2116"/>
      <c r="J81" s="477"/>
      <c r="K81" s="287"/>
      <c r="L81" s="287"/>
    </row>
    <row r="82" spans="1:12" s="259" customFormat="1" ht="15">
      <c r="A82" s="476"/>
      <c r="B82" s="287"/>
      <c r="C82" s="287"/>
      <c r="D82" s="287"/>
      <c r="E82" s="287"/>
      <c r="F82" s="287"/>
      <c r="G82" s="287"/>
      <c r="H82" s="287"/>
      <c r="I82" s="287"/>
      <c r="J82" s="477"/>
      <c r="K82" s="287"/>
      <c r="L82" s="287"/>
    </row>
    <row r="83" spans="1:12" s="259" customFormat="1" ht="15">
      <c r="A83" s="478"/>
      <c r="B83" s="479"/>
      <c r="C83" s="479"/>
      <c r="D83" s="479"/>
      <c r="E83" s="479"/>
      <c r="F83" s="479"/>
      <c r="G83" s="479"/>
      <c r="H83" s="479"/>
      <c r="I83" s="479"/>
      <c r="J83" s="480"/>
      <c r="K83" s="287"/>
      <c r="L83" s="287"/>
    </row>
    <row r="84" spans="1:12" ht="24" customHeight="1" thickBot="1">
      <c r="A84" s="5"/>
      <c r="B84" s="5"/>
      <c r="C84" s="5"/>
      <c r="D84" s="5"/>
      <c r="E84" s="5"/>
      <c r="F84" s="5"/>
      <c r="G84" s="5"/>
      <c r="H84" s="5"/>
      <c r="I84" s="5"/>
      <c r="J84" s="71"/>
      <c r="K84" s="5"/>
      <c r="L84" s="5"/>
    </row>
    <row r="85" spans="1:12" ht="15.75" thickTop="1">
      <c r="A85" s="18"/>
      <c r="B85" s="18"/>
      <c r="C85" s="18"/>
      <c r="D85" s="18"/>
      <c r="E85" s="18"/>
      <c r="F85" s="18"/>
      <c r="G85" s="18"/>
      <c r="H85" s="18"/>
      <c r="I85" s="18"/>
      <c r="J85" s="18"/>
      <c r="K85" s="5"/>
      <c r="L85" s="5"/>
    </row>
    <row r="97" spans="1:12" ht="18">
      <c r="A97" s="4"/>
      <c r="B97" s="4"/>
      <c r="C97" s="4"/>
      <c r="D97" s="4"/>
      <c r="E97" s="4"/>
      <c r="F97" s="4"/>
      <c r="G97" s="4"/>
      <c r="H97" s="4"/>
      <c r="I97" s="4"/>
      <c r="J97" s="4"/>
      <c r="K97" s="4"/>
      <c r="L97" s="5"/>
    </row>
    <row r="98" spans="1:12" ht="20.25">
      <c r="A98" s="16"/>
      <c r="B98" s="4"/>
      <c r="C98" s="4"/>
      <c r="D98" s="4"/>
      <c r="E98" s="4"/>
      <c r="F98" s="4"/>
      <c r="G98" s="4"/>
      <c r="H98" s="4"/>
      <c r="I98" s="4"/>
      <c r="J98" s="4"/>
      <c r="K98" s="4"/>
      <c r="L98" s="2"/>
    </row>
    <row r="99" spans="1:12" ht="18">
      <c r="A99" s="10"/>
      <c r="B99" s="4"/>
      <c r="C99" s="4"/>
      <c r="D99" s="4"/>
      <c r="E99" s="4"/>
      <c r="F99" s="4"/>
      <c r="G99" s="4"/>
      <c r="H99" s="4"/>
      <c r="I99" s="4"/>
      <c r="J99" s="4"/>
      <c r="K99" s="4"/>
      <c r="L99" s="2"/>
    </row>
    <row r="100" spans="1:12" ht="21.75">
      <c r="A100" s="233"/>
      <c r="B100" s="4"/>
      <c r="C100" s="4"/>
      <c r="D100" s="4"/>
      <c r="E100" s="4"/>
      <c r="F100" s="4"/>
      <c r="G100" s="4"/>
      <c r="H100" s="4"/>
      <c r="I100" s="4"/>
      <c r="J100" s="211"/>
      <c r="K100" s="4"/>
      <c r="L100" s="2"/>
    </row>
    <row r="101" spans="1:12" ht="18">
      <c r="A101" s="4"/>
      <c r="B101" s="4"/>
      <c r="C101" s="4"/>
      <c r="D101" s="4"/>
      <c r="E101" s="4"/>
      <c r="F101" s="4"/>
      <c r="G101" s="4"/>
      <c r="H101" s="4"/>
      <c r="I101" s="4"/>
      <c r="J101" s="4"/>
      <c r="K101" s="4"/>
      <c r="L101" s="2"/>
    </row>
    <row r="102" spans="1:12" ht="20.25">
      <c r="A102" s="44"/>
      <c r="B102" s="44"/>
      <c r="C102" s="44"/>
      <c r="D102" s="44"/>
      <c r="E102" s="44"/>
      <c r="F102" s="44"/>
      <c r="G102" s="44"/>
      <c r="H102" s="44"/>
      <c r="I102" s="44"/>
      <c r="J102" s="234"/>
      <c r="K102" s="4"/>
      <c r="L102" s="2"/>
    </row>
    <row r="103" spans="1:12" ht="20.25">
      <c r="A103" s="44"/>
      <c r="B103" s="44"/>
      <c r="C103" s="44"/>
      <c r="D103" s="44"/>
      <c r="E103" s="44"/>
      <c r="F103" s="44"/>
      <c r="G103" s="44"/>
      <c r="H103" s="44"/>
      <c r="I103" s="44"/>
      <c r="J103" s="44"/>
      <c r="K103" s="44"/>
      <c r="L103" s="2"/>
    </row>
    <row r="104" spans="1:12" ht="20.25">
      <c r="A104" s="44"/>
      <c r="B104" s="44"/>
      <c r="C104" s="44"/>
      <c r="D104" s="44"/>
      <c r="E104" s="44"/>
      <c r="F104" s="44"/>
      <c r="G104" s="44"/>
      <c r="H104" s="44"/>
      <c r="I104" s="44"/>
      <c r="J104" s="44"/>
      <c r="K104" s="44"/>
      <c r="L104" s="2"/>
    </row>
    <row r="105" spans="1:12" ht="20.25">
      <c r="A105" s="44"/>
      <c r="B105" s="44"/>
      <c r="C105" s="44"/>
      <c r="D105" s="44"/>
      <c r="E105" s="44"/>
      <c r="F105" s="44"/>
      <c r="G105" s="44"/>
      <c r="H105" s="44"/>
      <c r="I105" s="44"/>
      <c r="J105" s="44"/>
      <c r="K105" s="44"/>
      <c r="L105" s="2"/>
    </row>
    <row r="106" spans="1:12" ht="20.25">
      <c r="A106" s="44"/>
      <c r="B106" s="44"/>
      <c r="C106" s="44"/>
      <c r="D106" s="44"/>
      <c r="E106" s="44"/>
      <c r="F106" s="44"/>
      <c r="G106" s="44"/>
      <c r="H106" s="44"/>
      <c r="I106" s="44"/>
      <c r="J106" s="44"/>
      <c r="K106" s="44"/>
      <c r="L106" s="2"/>
    </row>
    <row r="107" spans="1:12" ht="20.25">
      <c r="A107" s="44"/>
      <c r="B107" s="44"/>
      <c r="C107" s="44"/>
      <c r="D107" s="44"/>
      <c r="E107" s="44"/>
      <c r="F107" s="44"/>
      <c r="G107" s="44"/>
      <c r="H107" s="44"/>
      <c r="I107" s="44"/>
      <c r="J107" s="44"/>
      <c r="K107" s="44"/>
      <c r="L107" s="2"/>
    </row>
    <row r="108" spans="1:12" ht="20.25">
      <c r="A108" s="7"/>
      <c r="B108" s="8"/>
      <c r="C108" s="8"/>
      <c r="D108" s="8"/>
      <c r="E108" s="8"/>
      <c r="F108" s="8"/>
      <c r="G108" s="8"/>
      <c r="H108" s="44"/>
      <c r="I108" s="44"/>
      <c r="J108" s="44"/>
      <c r="K108" s="44"/>
      <c r="L108" s="2"/>
    </row>
    <row r="109" spans="1:12" ht="20.25">
      <c r="A109" s="48"/>
      <c r="B109" s="4"/>
      <c r="C109" s="4"/>
      <c r="D109" s="4"/>
      <c r="E109" s="4"/>
      <c r="F109" s="4"/>
      <c r="G109" s="4"/>
      <c r="H109" s="4"/>
      <c r="I109" s="4"/>
      <c r="J109" s="44"/>
      <c r="K109" s="44"/>
      <c r="L109" s="2"/>
    </row>
    <row r="110" spans="1:11" ht="15">
      <c r="A110" s="5"/>
      <c r="B110" s="5"/>
      <c r="C110" s="5"/>
      <c r="D110" s="5"/>
      <c r="E110" s="5"/>
      <c r="F110" s="5"/>
      <c r="G110" s="5"/>
      <c r="H110" s="5"/>
      <c r="I110" s="5"/>
      <c r="J110" s="5"/>
      <c r="K110" s="5"/>
    </row>
  </sheetData>
  <sheetProtection/>
  <mergeCells count="78">
    <mergeCell ref="D18:E18"/>
    <mergeCell ref="A77:I78"/>
    <mergeCell ref="F17:G17"/>
    <mergeCell ref="D20:E20"/>
    <mergeCell ref="H17:I17"/>
    <mergeCell ref="H18:I18"/>
    <mergeCell ref="B18:C18"/>
    <mergeCell ref="D17:E17"/>
    <mergeCell ref="H20:I20"/>
    <mergeCell ref="B17:C17"/>
    <mergeCell ref="H16:I16"/>
    <mergeCell ref="A7:J7"/>
    <mergeCell ref="A9:J9"/>
    <mergeCell ref="B14:C15"/>
    <mergeCell ref="D14:E15"/>
    <mergeCell ref="F14:G15"/>
    <mergeCell ref="D16:E16"/>
    <mergeCell ref="H14:I15"/>
    <mergeCell ref="F16:G16"/>
    <mergeCell ref="B16:C16"/>
    <mergeCell ref="B19:C19"/>
    <mergeCell ref="B20:C20"/>
    <mergeCell ref="F18:G18"/>
    <mergeCell ref="F19:G19"/>
    <mergeCell ref="F20:G20"/>
    <mergeCell ref="H23:I23"/>
    <mergeCell ref="F23:G23"/>
    <mergeCell ref="D22:E22"/>
    <mergeCell ref="B21:C21"/>
    <mergeCell ref="H21:I21"/>
    <mergeCell ref="A2:J2"/>
    <mergeCell ref="A3:J3"/>
    <mergeCell ref="A4:J4"/>
    <mergeCell ref="A5:J5"/>
    <mergeCell ref="A6:J6"/>
    <mergeCell ref="B33:C33"/>
    <mergeCell ref="D33:E33"/>
    <mergeCell ref="D23:E23"/>
    <mergeCell ref="D19:E19"/>
    <mergeCell ref="H19:I19"/>
    <mergeCell ref="H51:I51"/>
    <mergeCell ref="F21:G21"/>
    <mergeCell ref="F22:G22"/>
    <mergeCell ref="F33:G33"/>
    <mergeCell ref="H22:I22"/>
    <mergeCell ref="H32:I32"/>
    <mergeCell ref="A26:J26"/>
    <mergeCell ref="D21:E21"/>
    <mergeCell ref="B32:G32"/>
    <mergeCell ref="B22:C22"/>
    <mergeCell ref="B23:C23"/>
    <mergeCell ref="D34:D36"/>
    <mergeCell ref="H53:H55"/>
    <mergeCell ref="D53:D55"/>
    <mergeCell ref="A32:A36"/>
    <mergeCell ref="A51:A56"/>
    <mergeCell ref="E53:E55"/>
    <mergeCell ref="G53:G55"/>
    <mergeCell ref="F34:F36"/>
    <mergeCell ref="H34:H36"/>
    <mergeCell ref="H33:I33"/>
    <mergeCell ref="G34:G36"/>
    <mergeCell ref="B34:B36"/>
    <mergeCell ref="I53:I55"/>
    <mergeCell ref="B80:I80"/>
    <mergeCell ref="C34:C36"/>
    <mergeCell ref="I34:I36"/>
    <mergeCell ref="E34:E36"/>
    <mergeCell ref="F53:F55"/>
    <mergeCell ref="B51:G51"/>
    <mergeCell ref="B81:I81"/>
    <mergeCell ref="B52:C52"/>
    <mergeCell ref="D52:E52"/>
    <mergeCell ref="F52:G52"/>
    <mergeCell ref="H52:I52"/>
    <mergeCell ref="C53:C55"/>
    <mergeCell ref="B53:B55"/>
    <mergeCell ref="B79:I79"/>
  </mergeCells>
  <printOptions/>
  <pageMargins left="0.35433070866141736" right="0.28" top="0.41" bottom="0.39" header="0.31496062992125984" footer="0.31496062992125984"/>
  <pageSetup fitToHeight="1" fitToWidth="1" horizontalDpi="600" verticalDpi="600" orientation="portrait" scale="39" r:id="rId1"/>
  <ignoredErrors>
    <ignoredError sqref="B22:I23 H58:I71 D19:E21 H19:I21 H57:I57" unlockedFormula="1"/>
    <ignoredError sqref="D45 H45 F38:G43 C44 E44:G44 F45 H44:I44 H38 H39 H40 H41 H42 H43" evalError="1" formula="1"/>
    <ignoredError sqref="H44:I44 H38 H39 H40 H41 H42 H43" evalError="1" formula="1" unlocked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IT58"/>
  <sheetViews>
    <sheetView showGridLines="0" zoomScale="55" zoomScaleNormal="55" zoomScalePageLayoutView="0" workbookViewId="0" topLeftCell="A1">
      <selection activeCell="A1" sqref="A1"/>
    </sheetView>
  </sheetViews>
  <sheetFormatPr defaultColWidth="9.6640625" defaultRowHeight="15"/>
  <cols>
    <col min="1" max="1" width="3.6640625" style="1" customWidth="1"/>
    <col min="2" max="2" width="20.21484375" style="1" customWidth="1"/>
    <col min="3" max="3" width="8.21484375" style="1" customWidth="1"/>
    <col min="4" max="4" width="45.6640625" style="1" customWidth="1"/>
    <col min="5" max="6" width="18.6640625" style="1" customWidth="1"/>
    <col min="7" max="7" width="20.6640625" style="1" customWidth="1"/>
    <col min="8" max="8" width="2.88671875" style="1" customWidth="1"/>
    <col min="9" max="9" width="11.4453125" style="1" customWidth="1"/>
    <col min="10" max="16384" width="9.6640625" style="1" customWidth="1"/>
  </cols>
  <sheetData>
    <row r="1" spans="1:254" ht="20.25">
      <c r="A1" s="702"/>
      <c r="B1" s="670"/>
      <c r="C1" s="670"/>
      <c r="D1" s="670"/>
      <c r="E1" s="670"/>
      <c r="F1" s="670"/>
      <c r="G1" s="703"/>
      <c r="H1" s="27"/>
      <c r="I1" s="28"/>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4" ht="24" customHeight="1">
      <c r="A2" s="1731" t="str">
        <f>CORPORATION</f>
        <v>Entrez le nom de la société ici</v>
      </c>
      <c r="B2" s="1732"/>
      <c r="C2" s="1732"/>
      <c r="D2" s="1732"/>
      <c r="E2" s="1732"/>
      <c r="F2" s="1732"/>
      <c r="G2" s="1732"/>
      <c r="H2" s="29"/>
      <c r="I2" s="28"/>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1:254" ht="24" customHeight="1">
      <c r="A3" s="1731" t="s">
        <v>42</v>
      </c>
      <c r="B3" s="1733"/>
      <c r="C3" s="1733"/>
      <c r="D3" s="1733"/>
      <c r="E3" s="1733"/>
      <c r="F3" s="1733"/>
      <c r="G3" s="1733"/>
      <c r="H3" s="27"/>
      <c r="I3" s="2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4" ht="24" customHeight="1">
      <c r="A4" s="1731" t="s">
        <v>77</v>
      </c>
      <c r="B4" s="1732"/>
      <c r="C4" s="1732"/>
      <c r="D4" s="1732"/>
      <c r="E4" s="1732"/>
      <c r="F4" s="1732"/>
      <c r="G4" s="1732"/>
      <c r="H4" s="27"/>
      <c r="I4" s="28"/>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4" ht="24" customHeight="1">
      <c r="A5" s="1734" t="str">
        <f>PERIOD</f>
        <v>Entrez le trimestre ici</v>
      </c>
      <c r="B5" s="1735"/>
      <c r="C5" s="1735"/>
      <c r="D5" s="1735"/>
      <c r="E5" s="1735"/>
      <c r="F5" s="1735"/>
      <c r="G5" s="1735"/>
      <c r="H5" s="27"/>
      <c r="I5" s="28"/>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4" ht="24" customHeight="1">
      <c r="A6" s="1729" t="s">
        <v>334</v>
      </c>
      <c r="B6" s="1730"/>
      <c r="C6" s="1730"/>
      <c r="D6" s="1730"/>
      <c r="E6" s="1730"/>
      <c r="F6" s="1730"/>
      <c r="G6" s="1730"/>
      <c r="H6" s="494"/>
      <c r="I6" s="495"/>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ht="24" customHeight="1">
      <c r="A7" s="130"/>
      <c r="B7" s="130"/>
      <c r="C7" s="130"/>
      <c r="D7" s="130"/>
      <c r="E7" s="130"/>
      <c r="F7" s="268"/>
      <c r="G7" s="130"/>
      <c r="H7" s="29"/>
      <c r="I7" s="28"/>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31.5" customHeight="1">
      <c r="A8" s="130"/>
      <c r="B8" s="130"/>
      <c r="C8" s="130"/>
      <c r="D8" s="130"/>
      <c r="E8" s="130"/>
      <c r="F8" s="130"/>
      <c r="G8" s="130"/>
      <c r="H8" s="4"/>
      <c r="I8" s="33"/>
      <c r="J8" s="5"/>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ht="30" customHeight="1">
      <c r="A9" s="704" t="s">
        <v>78</v>
      </c>
      <c r="B9" s="130"/>
      <c r="C9" s="130"/>
      <c r="D9" s="130"/>
      <c r="E9" s="130"/>
      <c r="F9" s="705"/>
      <c r="G9" s="706">
        <f>SUM(F10:F24)</f>
        <v>0</v>
      </c>
      <c r="H9" s="37"/>
      <c r="I9" s="33"/>
      <c r="J9" s="5"/>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ht="30" customHeight="1">
      <c r="A10" s="268"/>
      <c r="B10" s="702" t="s">
        <v>912</v>
      </c>
      <c r="C10" s="702"/>
      <c r="D10" s="130"/>
      <c r="E10" s="130"/>
      <c r="F10" s="707"/>
      <c r="G10" s="706"/>
      <c r="H10" s="4"/>
      <c r="I10" s="32"/>
      <c r="J10" s="5"/>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ht="30" customHeight="1">
      <c r="A11" s="268"/>
      <c r="B11" s="702" t="s">
        <v>81</v>
      </c>
      <c r="C11" s="702"/>
      <c r="D11" s="130"/>
      <c r="E11" s="709"/>
      <c r="F11" s="728"/>
      <c r="G11" s="708"/>
      <c r="H11" s="4"/>
      <c r="I11" s="15"/>
      <c r="J11" s="5"/>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12" spans="1:254" ht="30" customHeight="1">
      <c r="A12" s="268"/>
      <c r="B12" s="1068" t="s">
        <v>870</v>
      </c>
      <c r="C12" s="702"/>
      <c r="D12" s="130"/>
      <c r="E12" s="709"/>
      <c r="F12" s="729"/>
      <c r="G12" s="708"/>
      <c r="H12" s="4"/>
      <c r="I12" s="15"/>
      <c r="J12" s="5"/>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4" ht="30" customHeight="1">
      <c r="A13" s="268"/>
      <c r="B13" s="1068" t="s">
        <v>835</v>
      </c>
      <c r="C13" s="702"/>
      <c r="D13" s="130"/>
      <c r="E13" s="712"/>
      <c r="F13" s="713">
        <f>SUM(E11:E12)</f>
        <v>0</v>
      </c>
      <c r="G13" s="708"/>
      <c r="H13" s="4"/>
      <c r="I13" s="15"/>
      <c r="J13" s="5"/>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ht="30" customHeight="1">
      <c r="A14" s="268"/>
      <c r="B14" s="702" t="s">
        <v>82</v>
      </c>
      <c r="C14" s="702"/>
      <c r="D14" s="130"/>
      <c r="E14" s="130"/>
      <c r="F14" s="707"/>
      <c r="G14" s="708"/>
      <c r="H14" s="4"/>
      <c r="I14" s="15"/>
      <c r="J14" s="5"/>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ht="30" customHeight="1">
      <c r="A15" s="268"/>
      <c r="B15" s="702" t="s">
        <v>8</v>
      </c>
      <c r="C15" s="702"/>
      <c r="D15" s="130"/>
      <c r="E15" s="709"/>
      <c r="F15" s="728"/>
      <c r="G15" s="710"/>
      <c r="H15" s="4"/>
      <c r="I15" s="15"/>
      <c r="J15" s="5"/>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4" ht="30" customHeight="1">
      <c r="A16" s="268"/>
      <c r="B16" s="1068" t="s">
        <v>859</v>
      </c>
      <c r="C16" s="702"/>
      <c r="D16" s="130"/>
      <c r="E16" s="709"/>
      <c r="F16" s="729"/>
      <c r="G16" s="710"/>
      <c r="H16" s="4"/>
      <c r="I16" s="15"/>
      <c r="J16" s="5"/>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254" ht="30" customHeight="1">
      <c r="A17" s="268"/>
      <c r="B17" s="1068" t="s">
        <v>860</v>
      </c>
      <c r="C17" s="702"/>
      <c r="D17" s="130"/>
      <c r="E17" s="712"/>
      <c r="F17" s="713">
        <f>SUM(E15:E16)</f>
        <v>0</v>
      </c>
      <c r="G17" s="710"/>
      <c r="H17" s="4"/>
      <c r="I17" s="15"/>
      <c r="J17" s="5"/>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1:254" ht="30" customHeight="1">
      <c r="A18" s="268"/>
      <c r="B18" s="702" t="s">
        <v>901</v>
      </c>
      <c r="C18" s="702"/>
      <c r="D18" s="130"/>
      <c r="E18" s="691"/>
      <c r="F18" s="721"/>
      <c r="G18" s="715"/>
      <c r="H18" s="4"/>
      <c r="I18" s="15"/>
      <c r="J18" s="5"/>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1:254" ht="30" customHeight="1">
      <c r="A19" s="268"/>
      <c r="B19" s="702" t="s">
        <v>83</v>
      </c>
      <c r="C19" s="702"/>
      <c r="D19" s="130"/>
      <c r="E19" s="130"/>
      <c r="F19" s="714"/>
      <c r="G19" s="715"/>
      <c r="H19" s="4"/>
      <c r="I19" s="42">
        <f>+CC1_T0+CC1_T10-CC1B_T1</f>
        <v>0</v>
      </c>
      <c r="J19" s="10" t="s">
        <v>96</v>
      </c>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1:14" ht="30" customHeight="1">
      <c r="A20" s="268"/>
      <c r="B20" s="702" t="s">
        <v>84</v>
      </c>
      <c r="C20" s="702"/>
      <c r="D20" s="130"/>
      <c r="E20" s="130"/>
      <c r="F20" s="716"/>
      <c r="G20" s="710"/>
      <c r="H20" s="4"/>
      <c r="I20" s="15"/>
      <c r="J20" s="5"/>
      <c r="K20" s="5"/>
      <c r="L20" s="5"/>
      <c r="M20" s="5"/>
      <c r="N20" s="5"/>
    </row>
    <row r="21" spans="1:14" ht="30" customHeight="1">
      <c r="A21" s="268"/>
      <c r="B21" s="702" t="s">
        <v>462</v>
      </c>
      <c r="C21" s="717"/>
      <c r="D21" s="268"/>
      <c r="E21" s="130"/>
      <c r="F21" s="707"/>
      <c r="G21" s="708"/>
      <c r="H21" s="4"/>
      <c r="I21" s="15"/>
      <c r="J21" s="5"/>
      <c r="K21" s="5"/>
      <c r="L21" s="5"/>
      <c r="M21" s="5"/>
      <c r="N21" s="5"/>
    </row>
    <row r="22" spans="1:14" ht="30" customHeight="1">
      <c r="A22" s="268"/>
      <c r="B22" s="261" t="s">
        <v>463</v>
      </c>
      <c r="C22" s="717"/>
      <c r="D22" s="268"/>
      <c r="E22" s="130"/>
      <c r="F22" s="707"/>
      <c r="G22" s="708"/>
      <c r="H22" s="4"/>
      <c r="I22" s="15"/>
      <c r="J22" s="5"/>
      <c r="K22" s="5"/>
      <c r="L22" s="5"/>
      <c r="M22" s="5"/>
      <c r="N22" s="5"/>
    </row>
    <row r="23" spans="1:14" ht="30" customHeight="1">
      <c r="A23" s="268"/>
      <c r="B23" s="702" t="s">
        <v>669</v>
      </c>
      <c r="C23" s="702"/>
      <c r="D23" s="130"/>
      <c r="E23" s="130"/>
      <c r="F23" s="707"/>
      <c r="G23" s="708"/>
      <c r="H23" s="4"/>
      <c r="I23" s="15"/>
      <c r="J23" s="5"/>
      <c r="K23" s="5"/>
      <c r="L23" s="5"/>
      <c r="M23" s="5"/>
      <c r="N23" s="5"/>
    </row>
    <row r="24" spans="1:14" ht="30" customHeight="1">
      <c r="A24" s="268"/>
      <c r="B24" s="702" t="s">
        <v>766</v>
      </c>
      <c r="C24" s="718"/>
      <c r="D24" s="718"/>
      <c r="E24" s="718"/>
      <c r="F24" s="707"/>
      <c r="G24" s="708"/>
      <c r="H24" s="4"/>
      <c r="I24" s="15"/>
      <c r="J24" s="5"/>
      <c r="K24" s="5"/>
      <c r="L24" s="5"/>
      <c r="M24" s="5"/>
      <c r="N24" s="5"/>
    </row>
    <row r="25" spans="1:14" ht="30" customHeight="1">
      <c r="A25" s="130"/>
      <c r="B25" s="130"/>
      <c r="C25" s="675"/>
      <c r="D25" s="675"/>
      <c r="E25" s="675"/>
      <c r="F25" s="719"/>
      <c r="G25" s="705"/>
      <c r="H25" s="4"/>
      <c r="I25" s="15"/>
      <c r="J25" s="5"/>
      <c r="K25" s="5"/>
      <c r="L25" s="5"/>
      <c r="M25" s="5"/>
      <c r="N25" s="5"/>
    </row>
    <row r="26" spans="1:14" ht="30" customHeight="1">
      <c r="A26" s="704" t="s">
        <v>79</v>
      </c>
      <c r="B26" s="130"/>
      <c r="C26" s="130"/>
      <c r="D26" s="130"/>
      <c r="E26" s="130"/>
      <c r="F26" s="705"/>
      <c r="G26" s="706">
        <f>SUM(F27:F34)</f>
        <v>0</v>
      </c>
      <c r="H26" s="37"/>
      <c r="I26" s="15"/>
      <c r="J26" s="5"/>
      <c r="K26" s="5"/>
      <c r="L26" s="5"/>
      <c r="M26" s="5"/>
      <c r="N26" s="5"/>
    </row>
    <row r="27" spans="1:14" ht="30" customHeight="1">
      <c r="A27" s="268"/>
      <c r="B27" s="702" t="s">
        <v>86</v>
      </c>
      <c r="C27" s="702"/>
      <c r="D27" s="130"/>
      <c r="E27" s="130"/>
      <c r="F27" s="707"/>
      <c r="G27" s="706"/>
      <c r="H27" s="4"/>
      <c r="I27" s="46"/>
      <c r="J27" s="10"/>
      <c r="K27" s="5"/>
      <c r="L27" s="5"/>
      <c r="M27" s="5"/>
      <c r="N27" s="5"/>
    </row>
    <row r="28" spans="1:14" ht="30" customHeight="1">
      <c r="A28" s="268"/>
      <c r="B28" s="702" t="s">
        <v>87</v>
      </c>
      <c r="C28" s="702"/>
      <c r="D28" s="130"/>
      <c r="E28" s="130"/>
      <c r="F28" s="707"/>
      <c r="G28" s="708"/>
      <c r="H28" s="4"/>
      <c r="I28" s="46"/>
      <c r="J28" s="10"/>
      <c r="K28" s="5"/>
      <c r="L28" s="5"/>
      <c r="M28" s="5"/>
      <c r="N28" s="5"/>
    </row>
    <row r="29" spans="1:14" ht="30" customHeight="1">
      <c r="A29" s="268"/>
      <c r="B29" s="702" t="s">
        <v>88</v>
      </c>
      <c r="C29" s="702"/>
      <c r="D29" s="130"/>
      <c r="E29" s="130"/>
      <c r="F29" s="707"/>
      <c r="G29" s="708"/>
      <c r="H29" s="4"/>
      <c r="I29" s="15"/>
      <c r="J29" s="48"/>
      <c r="K29" s="5"/>
      <c r="L29" s="5"/>
      <c r="M29" s="5"/>
      <c r="N29" s="5"/>
    </row>
    <row r="30" spans="1:14" ht="30" customHeight="1">
      <c r="A30" s="268"/>
      <c r="B30" s="702" t="s">
        <v>767</v>
      </c>
      <c r="C30" s="702"/>
      <c r="D30" s="129"/>
      <c r="E30" s="130"/>
      <c r="F30" s="707"/>
      <c r="G30" s="708"/>
      <c r="H30" s="4"/>
      <c r="I30" s="15"/>
      <c r="J30" s="48"/>
      <c r="K30" s="5"/>
      <c r="L30" s="5"/>
      <c r="M30" s="5"/>
      <c r="N30" s="5"/>
    </row>
    <row r="31" spans="1:14" ht="30" customHeight="1">
      <c r="A31" s="268"/>
      <c r="B31" s="702" t="s">
        <v>89</v>
      </c>
      <c r="C31" s="702"/>
      <c r="D31" s="675"/>
      <c r="E31" s="675"/>
      <c r="F31" s="714"/>
      <c r="G31" s="657"/>
      <c r="H31" s="4"/>
      <c r="I31" s="49">
        <f>CC1_T1-CC5_T11</f>
        <v>0</v>
      </c>
      <c r="J31" s="10" t="s">
        <v>97</v>
      </c>
      <c r="K31" s="5"/>
      <c r="L31" s="5"/>
      <c r="M31" s="5"/>
      <c r="N31" s="5"/>
    </row>
    <row r="32" spans="1:14" ht="30" customHeight="1">
      <c r="A32" s="268"/>
      <c r="B32" s="261" t="s">
        <v>90</v>
      </c>
      <c r="C32" s="717"/>
      <c r="D32" s="720"/>
      <c r="E32" s="268"/>
      <c r="F32" s="714"/>
      <c r="G32" s="657"/>
      <c r="H32" s="4"/>
      <c r="I32" s="49">
        <f>CC1_T2-CC5A_T1</f>
        <v>0</v>
      </c>
      <c r="J32" s="10" t="s">
        <v>98</v>
      </c>
      <c r="K32" s="5"/>
      <c r="L32" s="5"/>
      <c r="M32" s="5"/>
      <c r="N32" s="5"/>
    </row>
    <row r="33" spans="1:14" ht="30" customHeight="1">
      <c r="A33" s="268"/>
      <c r="B33" s="261" t="s">
        <v>468</v>
      </c>
      <c r="C33" s="717"/>
      <c r="D33" s="720"/>
      <c r="E33" s="268"/>
      <c r="F33" s="721"/>
      <c r="G33" s="657"/>
      <c r="H33" s="4"/>
      <c r="I33" s="350"/>
      <c r="J33" s="10"/>
      <c r="K33" s="5"/>
      <c r="L33" s="5"/>
      <c r="M33" s="5"/>
      <c r="N33" s="5"/>
    </row>
    <row r="34" spans="1:14" ht="30" customHeight="1">
      <c r="A34" s="268"/>
      <c r="B34" s="702" t="s">
        <v>766</v>
      </c>
      <c r="C34" s="702"/>
      <c r="D34" s="702"/>
      <c r="E34" s="702"/>
      <c r="F34" s="711"/>
      <c r="G34" s="708"/>
      <c r="H34" s="4"/>
      <c r="I34" s="46"/>
      <c r="J34" s="10"/>
      <c r="K34" s="5"/>
      <c r="L34" s="5"/>
      <c r="M34" s="5"/>
      <c r="N34" s="5"/>
    </row>
    <row r="35" spans="1:14" ht="30" customHeight="1">
      <c r="A35" s="130"/>
      <c r="B35" s="130"/>
      <c r="C35" s="675"/>
      <c r="D35" s="675"/>
      <c r="E35" s="675"/>
      <c r="F35" s="719"/>
      <c r="G35" s="705"/>
      <c r="H35" s="4"/>
      <c r="I35" s="15"/>
      <c r="J35" s="48"/>
      <c r="K35" s="5"/>
      <c r="L35" s="5"/>
      <c r="M35" s="5"/>
      <c r="N35" s="5"/>
    </row>
    <row r="36" spans="1:14" ht="30" customHeight="1">
      <c r="A36" s="704" t="s">
        <v>329</v>
      </c>
      <c r="B36" s="130"/>
      <c r="C36" s="130"/>
      <c r="D36" s="130"/>
      <c r="E36" s="130"/>
      <c r="F36" s="722"/>
      <c r="G36" s="706">
        <f>SUM(F37:F44)</f>
        <v>0</v>
      </c>
      <c r="H36" s="37"/>
      <c r="I36" s="15"/>
      <c r="J36" s="48"/>
      <c r="K36" s="5"/>
      <c r="L36" s="5"/>
      <c r="M36" s="5"/>
      <c r="N36" s="5"/>
    </row>
    <row r="37" spans="1:14" ht="30" customHeight="1">
      <c r="A37" s="268"/>
      <c r="B37" s="261" t="s">
        <v>670</v>
      </c>
      <c r="C37" s="717"/>
      <c r="D37" s="723"/>
      <c r="E37" s="130"/>
      <c r="F37" s="714"/>
      <c r="G37" s="719"/>
      <c r="H37" s="4"/>
      <c r="I37" s="49">
        <f>CC1_T3-CC1A_T1</f>
        <v>0</v>
      </c>
      <c r="J37" s="10" t="s">
        <v>99</v>
      </c>
      <c r="K37" s="5"/>
      <c r="L37" s="5"/>
      <c r="M37" s="5"/>
      <c r="N37" s="5"/>
    </row>
    <row r="38" spans="1:10" ht="30" customHeight="1">
      <c r="A38" s="268"/>
      <c r="B38" s="702" t="s">
        <v>91</v>
      </c>
      <c r="C38" s="702"/>
      <c r="D38" s="130"/>
      <c r="E38" s="130"/>
      <c r="F38" s="716"/>
      <c r="G38" s="708"/>
      <c r="H38" s="4"/>
      <c r="I38" s="15"/>
      <c r="J38" s="48"/>
    </row>
    <row r="39" spans="1:10" ht="30" customHeight="1">
      <c r="A39" s="268"/>
      <c r="B39" s="702" t="s">
        <v>92</v>
      </c>
      <c r="C39" s="702"/>
      <c r="D39" s="130"/>
      <c r="E39" s="130"/>
      <c r="F39" s="714"/>
      <c r="G39" s="657"/>
      <c r="H39" s="4"/>
      <c r="I39" s="49">
        <f>CC1_T4-CC1A_T2</f>
        <v>0</v>
      </c>
      <c r="J39" s="10" t="s">
        <v>99</v>
      </c>
    </row>
    <row r="40" spans="1:10" ht="30" customHeight="1">
      <c r="A40" s="268"/>
      <c r="B40" s="702" t="s">
        <v>93</v>
      </c>
      <c r="C40" s="702"/>
      <c r="D40" s="130"/>
      <c r="E40" s="130"/>
      <c r="F40" s="714"/>
      <c r="G40" s="657"/>
      <c r="H40" s="4"/>
      <c r="I40" s="49">
        <f>CC1_T5-CC1A_T3</f>
        <v>0</v>
      </c>
      <c r="J40" s="10" t="s">
        <v>99</v>
      </c>
    </row>
    <row r="41" spans="1:10" ht="30" customHeight="1">
      <c r="A41" s="268"/>
      <c r="B41" s="702" t="s">
        <v>94</v>
      </c>
      <c r="C41" s="702"/>
      <c r="D41" s="130"/>
      <c r="E41" s="130"/>
      <c r="F41" s="716"/>
      <c r="G41" s="708"/>
      <c r="H41" s="4"/>
      <c r="I41" s="48"/>
      <c r="J41" s="10"/>
    </row>
    <row r="42" spans="1:10" ht="30" customHeight="1">
      <c r="A42" s="268"/>
      <c r="B42" s="261" t="s">
        <v>464</v>
      </c>
      <c r="C42" s="717"/>
      <c r="D42" s="723"/>
      <c r="E42" s="130"/>
      <c r="F42" s="707"/>
      <c r="G42" s="708"/>
      <c r="H42" s="4"/>
      <c r="I42" s="15"/>
      <c r="J42" s="48"/>
    </row>
    <row r="43" spans="1:10" ht="30" customHeight="1">
      <c r="A43" s="268"/>
      <c r="B43" s="261" t="s">
        <v>465</v>
      </c>
      <c r="C43" s="717"/>
      <c r="D43" s="723"/>
      <c r="E43" s="130"/>
      <c r="F43" s="707"/>
      <c r="G43" s="708"/>
      <c r="H43" s="4"/>
      <c r="I43" s="15"/>
      <c r="J43" s="48"/>
    </row>
    <row r="44" spans="1:10" ht="30" customHeight="1">
      <c r="A44" s="268"/>
      <c r="B44" s="702" t="s">
        <v>766</v>
      </c>
      <c r="C44" s="718"/>
      <c r="D44" s="718"/>
      <c r="E44" s="718"/>
      <c r="F44" s="707"/>
      <c r="G44" s="708"/>
      <c r="H44" s="4"/>
      <c r="I44" s="15"/>
      <c r="J44" s="48"/>
    </row>
    <row r="45" spans="1:10" ht="30" customHeight="1">
      <c r="A45" s="130"/>
      <c r="B45" s="130"/>
      <c r="C45" s="675"/>
      <c r="D45" s="675"/>
      <c r="E45" s="675"/>
      <c r="F45" s="719"/>
      <c r="G45" s="705"/>
      <c r="H45" s="4"/>
      <c r="I45" s="15"/>
      <c r="J45" s="48"/>
    </row>
    <row r="46" spans="1:10" ht="30" customHeight="1">
      <c r="A46" s="704" t="s">
        <v>652</v>
      </c>
      <c r="B46" s="723"/>
      <c r="C46" s="723"/>
      <c r="D46" s="723"/>
      <c r="E46" s="130"/>
      <c r="F46" s="722"/>
      <c r="G46" s="706">
        <f>SUM(F47:F49)</f>
        <v>0</v>
      </c>
      <c r="H46" s="37"/>
      <c r="I46" s="15"/>
      <c r="J46" s="48"/>
    </row>
    <row r="47" spans="1:10" ht="30" customHeight="1">
      <c r="A47" s="268"/>
      <c r="B47" s="702" t="s">
        <v>92</v>
      </c>
      <c r="C47" s="702"/>
      <c r="D47" s="130"/>
      <c r="E47" s="130"/>
      <c r="F47" s="714"/>
      <c r="G47" s="719"/>
      <c r="H47" s="4"/>
      <c r="I47" s="49">
        <f>CC1_T6-CC1A_T5</f>
        <v>0</v>
      </c>
      <c r="J47" s="10" t="s">
        <v>99</v>
      </c>
    </row>
    <row r="48" spans="1:10" ht="30" customHeight="1">
      <c r="A48" s="268"/>
      <c r="B48" s="702" t="s">
        <v>95</v>
      </c>
      <c r="C48" s="702"/>
      <c r="D48" s="130"/>
      <c r="E48" s="130"/>
      <c r="F48" s="714"/>
      <c r="G48" s="657"/>
      <c r="H48" s="4"/>
      <c r="I48" s="49">
        <f>CC1_T8-CC1A_T4</f>
        <v>0</v>
      </c>
      <c r="J48" s="10" t="s">
        <v>99</v>
      </c>
    </row>
    <row r="49" spans="1:10" ht="30" customHeight="1">
      <c r="A49" s="268"/>
      <c r="B49" s="702" t="s">
        <v>766</v>
      </c>
      <c r="C49" s="718"/>
      <c r="D49" s="718"/>
      <c r="E49" s="718"/>
      <c r="F49" s="710"/>
      <c r="G49" s="708"/>
      <c r="H49" s="4"/>
      <c r="I49" s="15"/>
      <c r="J49" s="48"/>
    </row>
    <row r="50" spans="1:10" ht="30" customHeight="1">
      <c r="A50" s="130"/>
      <c r="B50" s="130"/>
      <c r="C50" s="675"/>
      <c r="D50" s="675"/>
      <c r="E50" s="675"/>
      <c r="F50" s="719"/>
      <c r="G50" s="705"/>
      <c r="H50" s="4"/>
      <c r="I50" s="15"/>
      <c r="J50" s="48"/>
    </row>
    <row r="51" spans="1:10" ht="30" customHeight="1">
      <c r="A51" s="704" t="s">
        <v>651</v>
      </c>
      <c r="B51" s="646"/>
      <c r="C51" s="646"/>
      <c r="D51" s="646"/>
      <c r="E51" s="646"/>
      <c r="F51" s="646"/>
      <c r="G51" s="724">
        <f>SUM(F52:F54)</f>
        <v>0</v>
      </c>
      <c r="H51" s="4"/>
      <c r="I51" s="15"/>
      <c r="J51" s="48"/>
    </row>
    <row r="52" spans="1:10" ht="30" customHeight="1">
      <c r="A52" s="268"/>
      <c r="B52" s="702" t="s">
        <v>92</v>
      </c>
      <c r="C52" s="702"/>
      <c r="D52" s="130"/>
      <c r="E52" s="130"/>
      <c r="F52" s="721"/>
      <c r="G52" s="657"/>
      <c r="H52" s="4"/>
      <c r="I52" s="49">
        <f>CC1_T9-CC1A_T7</f>
        <v>0</v>
      </c>
      <c r="J52" s="10" t="s">
        <v>99</v>
      </c>
    </row>
    <row r="53" spans="1:10" ht="30" customHeight="1">
      <c r="A53" s="268"/>
      <c r="B53" s="702" t="s">
        <v>95</v>
      </c>
      <c r="C53" s="702"/>
      <c r="D53" s="130"/>
      <c r="E53" s="130"/>
      <c r="F53" s="721"/>
      <c r="G53" s="708"/>
      <c r="H53" s="4"/>
      <c r="I53" s="49">
        <f>CC1_T11-CC1A_T6</f>
        <v>0</v>
      </c>
      <c r="J53" s="10" t="s">
        <v>99</v>
      </c>
    </row>
    <row r="54" spans="1:10" ht="30" customHeight="1">
      <c r="A54" s="130"/>
      <c r="B54" s="702" t="s">
        <v>766</v>
      </c>
      <c r="C54" s="725"/>
      <c r="D54" s="725"/>
      <c r="E54" s="726"/>
      <c r="F54" s="727"/>
      <c r="G54" s="705"/>
      <c r="H54" s="4"/>
      <c r="I54" s="15"/>
      <c r="J54" s="48"/>
    </row>
    <row r="55" spans="1:10" ht="30" customHeight="1">
      <c r="A55" s="4"/>
      <c r="B55" s="4"/>
      <c r="C55" s="264"/>
      <c r="D55" s="264"/>
      <c r="E55" s="264"/>
      <c r="F55" s="369"/>
      <c r="G55" s="35"/>
      <c r="H55" s="4"/>
      <c r="I55" s="15"/>
      <c r="J55" s="48"/>
    </row>
    <row r="56" spans="1:10" ht="30" customHeight="1">
      <c r="A56" s="34" t="s">
        <v>80</v>
      </c>
      <c r="B56" s="4"/>
      <c r="C56" s="4"/>
      <c r="D56" s="4"/>
      <c r="E56" s="4"/>
      <c r="F56" s="35"/>
      <c r="G56" s="408">
        <f>SUM(G9:G55)</f>
        <v>0</v>
      </c>
      <c r="H56" s="264"/>
      <c r="I56" s="51">
        <f>CC1_T7-CC2_T12</f>
        <v>0</v>
      </c>
      <c r="J56" s="10" t="s">
        <v>100</v>
      </c>
    </row>
    <row r="57" spans="1:10" ht="24" customHeight="1" thickBot="1">
      <c r="A57" s="4"/>
      <c r="B57" s="4"/>
      <c r="C57" s="4"/>
      <c r="D57" s="4"/>
      <c r="E57" s="4"/>
      <c r="F57" s="5"/>
      <c r="G57" s="370"/>
      <c r="H57" s="4"/>
      <c r="I57" s="15"/>
      <c r="J57" s="5"/>
    </row>
    <row r="58" spans="1:10" ht="18.75" thickTop="1">
      <c r="A58" s="18"/>
      <c r="B58" s="18"/>
      <c r="C58" s="18"/>
      <c r="D58" s="18"/>
      <c r="E58" s="18"/>
      <c r="F58" s="18"/>
      <c r="G58" s="18"/>
      <c r="H58" s="5"/>
      <c r="I58" s="52"/>
      <c r="J58" s="5"/>
    </row>
  </sheetData>
  <sheetProtection/>
  <mergeCells count="5">
    <mergeCell ref="A6:G6"/>
    <mergeCell ref="A2:G2"/>
    <mergeCell ref="A3:G3"/>
    <mergeCell ref="A4:G4"/>
    <mergeCell ref="A5:G5"/>
  </mergeCells>
  <printOptions horizontalCentered="1"/>
  <pageMargins left="0.35433070866141736" right="0.35433070866141736" top="0.35" bottom="0.35433070866141736" header="0.31496062992125984" footer="0.31496062992125984"/>
  <pageSetup fitToHeight="1" fitToWidth="1" horizontalDpi="600" verticalDpi="600" orientation="portrait" scale="45" r:id="rId1"/>
  <ignoredErrors>
    <ignoredError sqref="F17 F13" unlockedFormula="1"/>
  </ignoredErrors>
</worksheet>
</file>

<file path=xl/worksheets/sheet30.xml><?xml version="1.0" encoding="utf-8"?>
<worksheet xmlns="http://schemas.openxmlformats.org/spreadsheetml/2006/main" xmlns:r="http://schemas.openxmlformats.org/officeDocument/2006/relationships">
  <sheetPr>
    <pageSetUpPr fitToPage="1"/>
  </sheetPr>
  <dimension ref="A1:O73"/>
  <sheetViews>
    <sheetView showGridLines="0" zoomScale="55" zoomScaleNormal="55" zoomScalePageLayoutView="0" workbookViewId="0" topLeftCell="A1">
      <selection activeCell="A1" sqref="A1"/>
    </sheetView>
  </sheetViews>
  <sheetFormatPr defaultColWidth="9.6640625" defaultRowHeight="15"/>
  <cols>
    <col min="1" max="1" width="53.6640625" style="550" customWidth="1"/>
    <col min="2" max="2" width="5.6640625" style="550" customWidth="1"/>
    <col min="3" max="3" width="14.6640625" style="550" customWidth="1"/>
    <col min="4" max="6" width="15.6640625" style="550" customWidth="1"/>
    <col min="7" max="7" width="5.6640625" style="550" customWidth="1"/>
    <col min="8" max="8" width="26.88671875" style="550" customWidth="1"/>
    <col min="9" max="9" width="2.88671875" style="550" customWidth="1"/>
    <col min="10" max="10" width="3.6640625" style="550" customWidth="1"/>
    <col min="11" max="11" width="9.5546875" style="550" customWidth="1"/>
    <col min="12" max="14" width="8.6640625" style="550" customWidth="1"/>
    <col min="15" max="16384" width="9.6640625" style="550" customWidth="1"/>
  </cols>
  <sheetData>
    <row r="1" spans="1:15" ht="18" customHeight="1">
      <c r="A1" s="850"/>
      <c r="B1" s="851"/>
      <c r="C1" s="851"/>
      <c r="D1" s="851"/>
      <c r="E1" s="851"/>
      <c r="F1" s="851"/>
      <c r="G1" s="852"/>
      <c r="H1" s="852"/>
      <c r="I1" s="852"/>
      <c r="J1" s="547"/>
      <c r="K1" s="545"/>
      <c r="L1" s="548"/>
      <c r="M1" s="548"/>
      <c r="N1" s="549"/>
      <c r="O1" s="545"/>
    </row>
    <row r="2" spans="1:15" ht="22.5" customHeight="1">
      <c r="A2" s="1989" t="str">
        <f>CORPORATION</f>
        <v>Entrez le nom de la société ici</v>
      </c>
      <c r="B2" s="2185"/>
      <c r="C2" s="2185"/>
      <c r="D2" s="2185"/>
      <c r="E2" s="2185"/>
      <c r="F2" s="2185"/>
      <c r="G2" s="2185"/>
      <c r="H2" s="2185"/>
      <c r="I2" s="2185"/>
      <c r="J2" s="547"/>
      <c r="K2" s="545"/>
      <c r="L2" s="548"/>
      <c r="M2" s="548"/>
      <c r="N2" s="549"/>
      <c r="O2" s="545"/>
    </row>
    <row r="3" spans="1:15" ht="22.5" customHeight="1">
      <c r="A3" s="2186" t="s">
        <v>280</v>
      </c>
      <c r="B3" s="2187"/>
      <c r="C3" s="2187"/>
      <c r="D3" s="2187"/>
      <c r="E3" s="2187"/>
      <c r="F3" s="2187"/>
      <c r="G3" s="2187"/>
      <c r="H3" s="2187"/>
      <c r="I3" s="2187"/>
      <c r="J3" s="547"/>
      <c r="K3" s="545"/>
      <c r="L3" s="548"/>
      <c r="M3" s="548"/>
      <c r="N3" s="549"/>
      <c r="O3" s="545"/>
    </row>
    <row r="4" spans="1:15" ht="22.5" customHeight="1">
      <c r="A4" s="1989" t="s">
        <v>281</v>
      </c>
      <c r="B4" s="2185"/>
      <c r="C4" s="2185"/>
      <c r="D4" s="2185"/>
      <c r="E4" s="2185"/>
      <c r="F4" s="2185"/>
      <c r="G4" s="2185"/>
      <c r="H4" s="2185"/>
      <c r="I4" s="2185"/>
      <c r="J4" s="547"/>
      <c r="K4" s="545"/>
      <c r="L4" s="548"/>
      <c r="M4" s="548"/>
      <c r="N4" s="549"/>
      <c r="O4" s="545"/>
    </row>
    <row r="5" spans="1:15" ht="22.5" customHeight="1">
      <c r="A5" s="2188" t="str">
        <f>PERIOD</f>
        <v>Entrez le trimestre ici</v>
      </c>
      <c r="B5" s="2189"/>
      <c r="C5" s="2189"/>
      <c r="D5" s="2189"/>
      <c r="E5" s="2189"/>
      <c r="F5" s="2189"/>
      <c r="G5" s="2189"/>
      <c r="H5" s="2189"/>
      <c r="I5" s="2189"/>
      <c r="J5" s="547"/>
      <c r="K5" s="545"/>
      <c r="L5" s="548"/>
      <c r="M5" s="548"/>
      <c r="N5" s="549"/>
      <c r="O5" s="545"/>
    </row>
    <row r="6" spans="1:15" ht="22.5" customHeight="1">
      <c r="A6" s="1980" t="s">
        <v>334</v>
      </c>
      <c r="B6" s="2185"/>
      <c r="C6" s="2185"/>
      <c r="D6" s="2185"/>
      <c r="E6" s="2185"/>
      <c r="F6" s="2185"/>
      <c r="G6" s="2185"/>
      <c r="H6" s="2185"/>
      <c r="I6" s="2185"/>
      <c r="J6" s="547"/>
      <c r="K6" s="545"/>
      <c r="L6" s="548"/>
      <c r="M6" s="548"/>
      <c r="N6" s="549"/>
      <c r="O6" s="545"/>
    </row>
    <row r="7" spans="1:15" ht="14.25" customHeight="1">
      <c r="A7" s="854"/>
      <c r="B7" s="853"/>
      <c r="C7" s="853"/>
      <c r="D7" s="853"/>
      <c r="E7" s="853"/>
      <c r="F7" s="853"/>
      <c r="G7" s="853"/>
      <c r="H7" s="853"/>
      <c r="I7" s="853"/>
      <c r="J7" s="547"/>
      <c r="K7" s="545"/>
      <c r="L7" s="548"/>
      <c r="M7" s="548"/>
      <c r="N7" s="549"/>
      <c r="O7" s="545"/>
    </row>
    <row r="8" spans="1:15" ht="24.75" customHeight="1">
      <c r="A8" s="2183" t="s">
        <v>910</v>
      </c>
      <c r="B8" s="2184"/>
      <c r="C8" s="2184"/>
      <c r="D8" s="2184"/>
      <c r="E8" s="2184"/>
      <c r="F8" s="2184"/>
      <c r="G8" s="2184"/>
      <c r="H8" s="2184"/>
      <c r="I8" s="2184"/>
      <c r="J8" s="547"/>
      <c r="K8" s="546"/>
      <c r="L8" s="551"/>
      <c r="M8" s="552"/>
      <c r="N8" s="553"/>
      <c r="O8" s="545"/>
    </row>
    <row r="9" spans="1:15" ht="14.25" customHeight="1">
      <c r="A9" s="856"/>
      <c r="B9" s="857"/>
      <c r="C9" s="857"/>
      <c r="D9" s="857"/>
      <c r="E9" s="857"/>
      <c r="F9" s="857"/>
      <c r="G9" s="857"/>
      <c r="H9" s="857"/>
      <c r="I9" s="857"/>
      <c r="J9" s="547"/>
      <c r="K9" s="546"/>
      <c r="L9" s="551"/>
      <c r="M9" s="552"/>
      <c r="N9" s="553"/>
      <c r="O9" s="545"/>
    </row>
    <row r="10" spans="1:15" ht="18">
      <c r="A10" s="858"/>
      <c r="B10" s="859"/>
      <c r="C10" s="859"/>
      <c r="D10" s="859"/>
      <c r="E10" s="859"/>
      <c r="F10" s="859"/>
      <c r="G10" s="859"/>
      <c r="H10" s="859"/>
      <c r="I10" s="859"/>
      <c r="J10" s="554"/>
      <c r="K10" s="545"/>
      <c r="L10" s="551"/>
      <c r="M10" s="552"/>
      <c r="N10" s="553"/>
      <c r="O10" s="545"/>
    </row>
    <row r="11" spans="1:15" ht="24.75" customHeight="1">
      <c r="A11" s="860" t="s">
        <v>857</v>
      </c>
      <c r="B11" s="861"/>
      <c r="C11" s="861"/>
      <c r="D11" s="861"/>
      <c r="E11" s="861"/>
      <c r="F11" s="861"/>
      <c r="G11" s="861"/>
      <c r="H11" s="865" t="s">
        <v>452</v>
      </c>
      <c r="I11" s="861"/>
      <c r="J11" s="554"/>
      <c r="K11" s="545"/>
      <c r="L11" s="551"/>
      <c r="M11" s="552"/>
      <c r="N11" s="553"/>
      <c r="O11" s="545"/>
    </row>
    <row r="12" spans="1:15" ht="9.75" customHeight="1">
      <c r="A12" s="1313"/>
      <c r="B12" s="877"/>
      <c r="C12" s="877"/>
      <c r="D12" s="877"/>
      <c r="E12" s="877"/>
      <c r="F12" s="877"/>
      <c r="G12" s="850"/>
      <c r="I12" s="850"/>
      <c r="J12" s="554"/>
      <c r="K12" s="557"/>
      <c r="L12" s="545"/>
      <c r="M12" s="552"/>
      <c r="N12" s="552"/>
      <c r="O12" s="553"/>
    </row>
    <row r="13" spans="1:15" ht="24" customHeight="1">
      <c r="A13" s="1025" t="s">
        <v>793</v>
      </c>
      <c r="B13" s="866"/>
      <c r="C13" s="866"/>
      <c r="D13" s="866"/>
      <c r="E13" s="866"/>
      <c r="F13" s="866"/>
      <c r="G13" s="850"/>
      <c r="H13" s="867"/>
      <c r="I13" s="868"/>
      <c r="J13" s="554"/>
      <c r="K13" s="557"/>
      <c r="L13" s="545"/>
      <c r="M13" s="552"/>
      <c r="N13" s="552"/>
      <c r="O13" s="553"/>
    </row>
    <row r="14" spans="1:15" ht="24" customHeight="1">
      <c r="A14" s="869" t="s">
        <v>453</v>
      </c>
      <c r="B14" s="870"/>
      <c r="C14" s="870"/>
      <c r="D14" s="870"/>
      <c r="E14" s="870"/>
      <c r="F14" s="870"/>
      <c r="G14" s="850"/>
      <c r="H14" s="713"/>
      <c r="I14" s="868"/>
      <c r="J14" s="554"/>
      <c r="K14" s="557"/>
      <c r="L14" s="545"/>
      <c r="M14" s="552"/>
      <c r="N14" s="552"/>
      <c r="O14" s="553"/>
    </row>
    <row r="15" spans="1:15" ht="24" customHeight="1">
      <c r="A15" s="869" t="s">
        <v>22</v>
      </c>
      <c r="B15" s="870"/>
      <c r="C15" s="870"/>
      <c r="D15" s="870"/>
      <c r="E15" s="870"/>
      <c r="F15" s="870"/>
      <c r="G15" s="850"/>
      <c r="H15" s="713"/>
      <c r="I15" s="868"/>
      <c r="J15" s="554"/>
      <c r="K15" s="557"/>
      <c r="L15" s="545"/>
      <c r="M15" s="552"/>
      <c r="N15" s="552"/>
      <c r="O15" s="553"/>
    </row>
    <row r="16" spans="1:15" ht="24" customHeight="1">
      <c r="A16" s="869" t="s">
        <v>23</v>
      </c>
      <c r="B16" s="870"/>
      <c r="C16" s="870"/>
      <c r="D16" s="870"/>
      <c r="E16" s="870"/>
      <c r="F16" s="870"/>
      <c r="G16" s="850"/>
      <c r="H16" s="713"/>
      <c r="I16" s="868"/>
      <c r="J16" s="554"/>
      <c r="K16" s="557"/>
      <c r="L16" s="545"/>
      <c r="M16" s="552"/>
      <c r="N16" s="552"/>
      <c r="O16" s="553"/>
    </row>
    <row r="17" spans="1:15" ht="24" customHeight="1">
      <c r="A17" s="869" t="s">
        <v>24</v>
      </c>
      <c r="B17" s="870"/>
      <c r="C17" s="870"/>
      <c r="D17" s="870"/>
      <c r="E17" s="870"/>
      <c r="F17" s="870"/>
      <c r="G17" s="850"/>
      <c r="H17" s="867"/>
      <c r="I17" s="868"/>
      <c r="J17" s="554"/>
      <c r="K17" s="557"/>
      <c r="L17" s="545"/>
      <c r="M17" s="552"/>
      <c r="N17" s="552"/>
      <c r="O17" s="553"/>
    </row>
    <row r="18" spans="1:15" ht="24" customHeight="1">
      <c r="A18" s="869" t="s">
        <v>766</v>
      </c>
      <c r="B18" s="870"/>
      <c r="C18" s="870"/>
      <c r="D18" s="870"/>
      <c r="E18" s="870"/>
      <c r="F18" s="870"/>
      <c r="G18" s="850"/>
      <c r="H18" s="867"/>
      <c r="I18" s="868"/>
      <c r="J18" s="554"/>
      <c r="K18" s="557"/>
      <c r="L18" s="545"/>
      <c r="M18" s="552"/>
      <c r="N18" s="552"/>
      <c r="O18" s="553"/>
    </row>
    <row r="19" spans="1:15" ht="24" customHeight="1" thickBot="1">
      <c r="A19" s="869"/>
      <c r="B19" s="871"/>
      <c r="C19" s="870"/>
      <c r="D19" s="870"/>
      <c r="E19" s="870"/>
      <c r="F19" s="1179" t="s">
        <v>129</v>
      </c>
      <c r="G19" s="850"/>
      <c r="H19" s="872">
        <f>SUM(H13:H18)</f>
        <v>0</v>
      </c>
      <c r="I19" s="868"/>
      <c r="J19" s="554"/>
      <c r="K19" s="557"/>
      <c r="L19" s="545"/>
      <c r="M19" s="552"/>
      <c r="N19" s="552"/>
      <c r="O19" s="553"/>
    </row>
    <row r="20" spans="1:15" ht="24" customHeight="1" thickTop="1">
      <c r="A20" s="873"/>
      <c r="B20" s="874"/>
      <c r="C20" s="874"/>
      <c r="D20" s="874"/>
      <c r="E20" s="874"/>
      <c r="F20" s="874"/>
      <c r="G20" s="850"/>
      <c r="H20" s="875"/>
      <c r="I20" s="876"/>
      <c r="J20" s="554"/>
      <c r="K20" s="557"/>
      <c r="L20" s="545"/>
      <c r="M20" s="552"/>
      <c r="N20" s="552"/>
      <c r="O20" s="553"/>
    </row>
    <row r="21" spans="1:15" ht="20.25">
      <c r="A21" s="1020"/>
      <c r="B21" s="861"/>
      <c r="C21" s="861"/>
      <c r="D21" s="861"/>
      <c r="E21" s="861"/>
      <c r="F21" s="861"/>
      <c r="G21" s="861"/>
      <c r="H21" s="877"/>
      <c r="I21" s="861"/>
      <c r="J21" s="562"/>
      <c r="K21" s="545"/>
      <c r="L21" s="552"/>
      <c r="M21" s="552"/>
      <c r="N21" s="553"/>
      <c r="O21" s="545"/>
    </row>
    <row r="22" spans="1:15" ht="20.25">
      <c r="A22" s="878"/>
      <c r="B22" s="879"/>
      <c r="C22" s="880"/>
      <c r="D22" s="879"/>
      <c r="E22" s="879"/>
      <c r="F22" s="880"/>
      <c r="G22" s="881"/>
      <c r="H22" s="881"/>
      <c r="I22" s="882"/>
      <c r="J22" s="563"/>
      <c r="K22" s="545"/>
      <c r="L22" s="552"/>
      <c r="M22" s="552"/>
      <c r="N22" s="553"/>
      <c r="O22" s="545"/>
    </row>
    <row r="23" spans="1:15" ht="22.5" customHeight="1">
      <c r="A23" s="1178" t="s">
        <v>865</v>
      </c>
      <c r="B23" s="884"/>
      <c r="C23" s="852"/>
      <c r="D23" s="884"/>
      <c r="E23" s="884"/>
      <c r="F23" s="852"/>
      <c r="G23" s="885"/>
      <c r="H23" s="885"/>
      <c r="I23" s="886"/>
      <c r="J23" s="563"/>
      <c r="K23" s="545"/>
      <c r="L23" s="552"/>
      <c r="M23" s="552"/>
      <c r="N23" s="553"/>
      <c r="O23" s="545"/>
    </row>
    <row r="24" spans="1:15" ht="20.25">
      <c r="A24" s="883"/>
      <c r="B24" s="884"/>
      <c r="C24" s="852"/>
      <c r="D24" s="884"/>
      <c r="E24" s="884"/>
      <c r="F24" s="852"/>
      <c r="G24" s="885"/>
      <c r="H24" s="885"/>
      <c r="I24" s="886"/>
      <c r="J24" s="563"/>
      <c r="K24" s="545"/>
      <c r="L24" s="552"/>
      <c r="M24" s="552"/>
      <c r="N24" s="553"/>
      <c r="O24" s="545"/>
    </row>
    <row r="25" spans="1:15" ht="20.25">
      <c r="A25" s="887"/>
      <c r="B25" s="879"/>
      <c r="C25" s="880"/>
      <c r="D25" s="879"/>
      <c r="E25" s="879"/>
      <c r="F25" s="880"/>
      <c r="G25" s="881"/>
      <c r="H25" s="881"/>
      <c r="I25" s="888"/>
      <c r="J25" s="563"/>
      <c r="K25" s="545"/>
      <c r="L25" s="552"/>
      <c r="M25" s="552"/>
      <c r="N25" s="553"/>
      <c r="O25" s="545"/>
    </row>
    <row r="26" spans="1:15" ht="67.5" customHeight="1">
      <c r="A26" s="660" t="s">
        <v>858</v>
      </c>
      <c r="B26" s="889"/>
      <c r="C26" s="890"/>
      <c r="D26" s="889"/>
      <c r="E26" s="889"/>
      <c r="F26" s="890"/>
      <c r="G26" s="876"/>
      <c r="H26" s="855" t="s">
        <v>282</v>
      </c>
      <c r="I26" s="891"/>
      <c r="J26" s="564"/>
      <c r="K26" s="545"/>
      <c r="L26" s="552"/>
      <c r="M26" s="552"/>
      <c r="N26" s="553"/>
      <c r="O26" s="545"/>
    </row>
    <row r="27" spans="1:15" ht="21.75">
      <c r="A27" s="863" t="s">
        <v>792</v>
      </c>
      <c r="B27" s="889"/>
      <c r="C27" s="890"/>
      <c r="D27" s="889"/>
      <c r="E27" s="889"/>
      <c r="F27" s="890"/>
      <c r="G27" s="876"/>
      <c r="H27" s="855"/>
      <c r="I27" s="892"/>
      <c r="J27" s="564"/>
      <c r="K27" s="545"/>
      <c r="L27" s="552"/>
      <c r="M27" s="552"/>
      <c r="N27" s="553"/>
      <c r="O27" s="545"/>
    </row>
    <row r="28" spans="1:15" ht="24" customHeight="1">
      <c r="A28" s="1025" t="s">
        <v>834</v>
      </c>
      <c r="B28" s="866"/>
      <c r="C28" s="893"/>
      <c r="D28" s="893"/>
      <c r="E28" s="893"/>
      <c r="F28" s="893"/>
      <c r="G28" s="893"/>
      <c r="H28" s="1028"/>
      <c r="I28" s="876"/>
      <c r="J28" s="567"/>
      <c r="K28" s="549"/>
      <c r="L28" s="545"/>
      <c r="M28" s="545"/>
      <c r="N28" s="545"/>
      <c r="O28" s="545"/>
    </row>
    <row r="29" spans="1:15" ht="24" customHeight="1">
      <c r="A29" s="869"/>
      <c r="B29" s="870"/>
      <c r="C29" s="894"/>
      <c r="D29" s="894"/>
      <c r="E29" s="894"/>
      <c r="F29" s="894"/>
      <c r="G29" s="850"/>
      <c r="H29" s="713"/>
      <c r="I29" s="868"/>
      <c r="J29" s="567"/>
      <c r="K29" s="549"/>
      <c r="L29" s="545"/>
      <c r="M29" s="545"/>
      <c r="N29" s="545"/>
      <c r="O29" s="545"/>
    </row>
    <row r="30" spans="1:15" ht="24" customHeight="1">
      <c r="A30" s="869"/>
      <c r="B30" s="870"/>
      <c r="C30" s="894"/>
      <c r="D30" s="894"/>
      <c r="E30" s="894"/>
      <c r="F30" s="894"/>
      <c r="G30" s="850"/>
      <c r="H30" s="713"/>
      <c r="I30" s="868"/>
      <c r="J30" s="567"/>
      <c r="K30" s="549"/>
      <c r="L30" s="545"/>
      <c r="M30" s="545"/>
      <c r="N30" s="545"/>
      <c r="O30" s="545"/>
    </row>
    <row r="31" spans="1:15" ht="24" customHeight="1">
      <c r="A31" s="869"/>
      <c r="B31" s="870"/>
      <c r="C31" s="894"/>
      <c r="D31" s="894"/>
      <c r="E31" s="894"/>
      <c r="F31" s="894"/>
      <c r="G31" s="850"/>
      <c r="H31" s="713"/>
      <c r="I31" s="868"/>
      <c r="J31" s="567"/>
      <c r="K31" s="549"/>
      <c r="L31" s="545"/>
      <c r="M31" s="545"/>
      <c r="N31" s="545"/>
      <c r="O31" s="545"/>
    </row>
    <row r="32" spans="1:15" ht="24" customHeight="1">
      <c r="A32" s="869"/>
      <c r="B32" s="870"/>
      <c r="C32" s="894"/>
      <c r="D32" s="894"/>
      <c r="E32" s="894"/>
      <c r="F32" s="894"/>
      <c r="G32" s="850"/>
      <c r="H32" s="713"/>
      <c r="I32" s="868"/>
      <c r="J32" s="567"/>
      <c r="K32" s="549"/>
      <c r="L32" s="545"/>
      <c r="M32" s="545"/>
      <c r="N32" s="545"/>
      <c r="O32" s="545"/>
    </row>
    <row r="33" spans="1:15" ht="24" customHeight="1">
      <c r="A33" s="2181" t="s">
        <v>833</v>
      </c>
      <c r="B33" s="2182"/>
      <c r="C33" s="2182"/>
      <c r="D33" s="2182"/>
      <c r="E33" s="2182"/>
      <c r="F33" s="2182"/>
      <c r="G33" s="850"/>
      <c r="H33" s="721">
        <f>SUM(H29:H32)</f>
        <v>0</v>
      </c>
      <c r="I33" s="876"/>
      <c r="J33" s="567"/>
      <c r="K33" s="549"/>
      <c r="L33" s="545"/>
      <c r="M33" s="545"/>
      <c r="N33" s="545"/>
      <c r="O33" s="545"/>
    </row>
    <row r="34" spans="1:15" ht="24" customHeight="1">
      <c r="A34" s="1025" t="s">
        <v>822</v>
      </c>
      <c r="B34" s="866"/>
      <c r="C34" s="893"/>
      <c r="D34" s="893"/>
      <c r="E34" s="893"/>
      <c r="F34" s="893"/>
      <c r="G34" s="893"/>
      <c r="H34" s="1028"/>
      <c r="I34" s="876"/>
      <c r="J34" s="567"/>
      <c r="K34" s="549"/>
      <c r="L34" s="545"/>
      <c r="M34" s="545"/>
      <c r="N34" s="545"/>
      <c r="O34" s="545"/>
    </row>
    <row r="35" spans="1:15" ht="24" customHeight="1">
      <c r="A35" s="869"/>
      <c r="B35" s="870"/>
      <c r="C35" s="894"/>
      <c r="D35" s="894"/>
      <c r="E35" s="894"/>
      <c r="F35" s="894"/>
      <c r="G35" s="850"/>
      <c r="H35" s="713"/>
      <c r="I35" s="868"/>
      <c r="J35" s="567"/>
      <c r="K35" s="549"/>
      <c r="L35" s="545"/>
      <c r="M35" s="545"/>
      <c r="N35" s="545"/>
      <c r="O35" s="545"/>
    </row>
    <row r="36" spans="1:15" ht="24" customHeight="1">
      <c r="A36" s="869"/>
      <c r="B36" s="870"/>
      <c r="C36" s="894"/>
      <c r="D36" s="894"/>
      <c r="E36" s="894"/>
      <c r="F36" s="894"/>
      <c r="G36" s="850"/>
      <c r="H36" s="713"/>
      <c r="I36" s="868"/>
      <c r="J36" s="567"/>
      <c r="K36" s="549"/>
      <c r="L36" s="545"/>
      <c r="M36" s="545"/>
      <c r="N36" s="545"/>
      <c r="O36" s="545"/>
    </row>
    <row r="37" spans="1:15" ht="24" customHeight="1">
      <c r="A37" s="869"/>
      <c r="B37" s="870"/>
      <c r="C37" s="894"/>
      <c r="D37" s="894"/>
      <c r="E37" s="894"/>
      <c r="F37" s="894"/>
      <c r="G37" s="850"/>
      <c r="H37" s="713"/>
      <c r="I37" s="868"/>
      <c r="J37" s="567"/>
      <c r="K37" s="549"/>
      <c r="L37" s="545"/>
      <c r="M37" s="545"/>
      <c r="N37" s="545"/>
      <c r="O37" s="545"/>
    </row>
    <row r="38" spans="1:15" ht="24" customHeight="1">
      <c r="A38" s="869"/>
      <c r="B38" s="870"/>
      <c r="C38" s="894"/>
      <c r="D38" s="894"/>
      <c r="E38" s="894"/>
      <c r="F38" s="894"/>
      <c r="G38" s="850"/>
      <c r="H38" s="713"/>
      <c r="I38" s="868"/>
      <c r="J38" s="567"/>
      <c r="K38" s="549"/>
      <c r="L38" s="545"/>
      <c r="M38" s="545"/>
      <c r="N38" s="545"/>
      <c r="O38" s="545"/>
    </row>
    <row r="39" spans="1:15" ht="24" customHeight="1">
      <c r="A39" s="2181" t="s">
        <v>825</v>
      </c>
      <c r="B39" s="2182"/>
      <c r="C39" s="2182"/>
      <c r="D39" s="2182"/>
      <c r="E39" s="2182"/>
      <c r="F39" s="2182"/>
      <c r="G39" s="850"/>
      <c r="H39" s="713">
        <f>SUM(H35:H38)</f>
        <v>0</v>
      </c>
      <c r="I39" s="868"/>
      <c r="J39" s="567"/>
      <c r="K39" s="549"/>
      <c r="L39" s="545"/>
      <c r="M39" s="545"/>
      <c r="N39" s="545"/>
      <c r="O39" s="545"/>
    </row>
    <row r="40" spans="1:15" ht="24" customHeight="1">
      <c r="A40" s="1025" t="s">
        <v>823</v>
      </c>
      <c r="B40" s="874"/>
      <c r="C40" s="1026"/>
      <c r="D40" s="1026"/>
      <c r="E40" s="1026"/>
      <c r="F40" s="1026"/>
      <c r="G40" s="850"/>
      <c r="H40" s="1029"/>
      <c r="I40" s="876"/>
      <c r="J40" s="567"/>
      <c r="K40" s="549"/>
      <c r="L40" s="545"/>
      <c r="M40" s="545"/>
      <c r="N40" s="545"/>
      <c r="O40" s="545"/>
    </row>
    <row r="41" spans="1:15" ht="24" customHeight="1">
      <c r="A41" s="869"/>
      <c r="B41" s="870"/>
      <c r="C41" s="894"/>
      <c r="D41" s="894"/>
      <c r="E41" s="894"/>
      <c r="F41" s="894"/>
      <c r="G41" s="850"/>
      <c r="H41" s="713"/>
      <c r="I41" s="868"/>
      <c r="J41" s="567"/>
      <c r="K41" s="549"/>
      <c r="L41" s="545"/>
      <c r="M41" s="545"/>
      <c r="N41" s="545"/>
      <c r="O41" s="545"/>
    </row>
    <row r="42" spans="1:15" ht="24" customHeight="1">
      <c r="A42" s="869"/>
      <c r="B42" s="870"/>
      <c r="C42" s="894"/>
      <c r="D42" s="894"/>
      <c r="E42" s="894"/>
      <c r="F42" s="894"/>
      <c r="G42" s="850"/>
      <c r="H42" s="713"/>
      <c r="I42" s="868"/>
      <c r="J42" s="567"/>
      <c r="K42" s="549"/>
      <c r="L42" s="545"/>
      <c r="M42" s="545"/>
      <c r="N42" s="545"/>
      <c r="O42" s="545"/>
    </row>
    <row r="43" spans="1:15" ht="24" customHeight="1">
      <c r="A43" s="869"/>
      <c r="B43" s="870"/>
      <c r="C43" s="894"/>
      <c r="D43" s="894"/>
      <c r="E43" s="894"/>
      <c r="F43" s="894"/>
      <c r="G43" s="850"/>
      <c r="H43" s="713"/>
      <c r="I43" s="868"/>
      <c r="J43" s="567"/>
      <c r="K43" s="549"/>
      <c r="L43" s="545"/>
      <c r="M43" s="545"/>
      <c r="N43" s="545"/>
      <c r="O43" s="545"/>
    </row>
    <row r="44" spans="1:15" ht="24" customHeight="1">
      <c r="A44" s="869"/>
      <c r="B44" s="870"/>
      <c r="C44" s="894"/>
      <c r="D44" s="894"/>
      <c r="E44" s="894"/>
      <c r="F44" s="894"/>
      <c r="G44" s="850"/>
      <c r="H44" s="713"/>
      <c r="I44" s="868"/>
      <c r="J44" s="567"/>
      <c r="K44" s="549"/>
      <c r="L44" s="545"/>
      <c r="M44" s="545"/>
      <c r="N44" s="545"/>
      <c r="O44" s="545"/>
    </row>
    <row r="45" spans="1:15" ht="24" customHeight="1">
      <c r="A45" s="2181" t="s">
        <v>826</v>
      </c>
      <c r="B45" s="2182"/>
      <c r="C45" s="2182"/>
      <c r="D45" s="2182"/>
      <c r="E45" s="2182"/>
      <c r="F45" s="2182"/>
      <c r="G45" s="850"/>
      <c r="H45" s="713">
        <f>SUM(H41:H44)</f>
        <v>0</v>
      </c>
      <c r="I45" s="868"/>
      <c r="J45" s="567"/>
      <c r="K45" s="549"/>
      <c r="L45" s="545"/>
      <c r="M45" s="545"/>
      <c r="N45" s="545"/>
      <c r="O45" s="545"/>
    </row>
    <row r="46" spans="1:15" ht="24" customHeight="1">
      <c r="A46" s="1025" t="s">
        <v>824</v>
      </c>
      <c r="B46" s="874"/>
      <c r="C46" s="1026"/>
      <c r="D46" s="1026"/>
      <c r="E46" s="1026"/>
      <c r="F46" s="1026"/>
      <c r="G46" s="850"/>
      <c r="H46" s="1029"/>
      <c r="I46" s="876"/>
      <c r="J46" s="567"/>
      <c r="K46" s="549"/>
      <c r="L46" s="545"/>
      <c r="M46" s="545"/>
      <c r="N46" s="545"/>
      <c r="O46" s="545"/>
    </row>
    <row r="47" spans="1:15" ht="24" customHeight="1">
      <c r="A47" s="869"/>
      <c r="B47" s="870"/>
      <c r="C47" s="894"/>
      <c r="D47" s="894"/>
      <c r="E47" s="894"/>
      <c r="F47" s="894"/>
      <c r="G47" s="850"/>
      <c r="H47" s="713"/>
      <c r="I47" s="868"/>
      <c r="J47" s="567"/>
      <c r="K47" s="549"/>
      <c r="L47" s="545"/>
      <c r="M47" s="545"/>
      <c r="N47" s="545"/>
      <c r="O47" s="545"/>
    </row>
    <row r="48" spans="1:14" ht="24" customHeight="1">
      <c r="A48" s="869"/>
      <c r="B48" s="870"/>
      <c r="C48" s="894"/>
      <c r="D48" s="894"/>
      <c r="E48" s="894"/>
      <c r="F48" s="894"/>
      <c r="G48" s="850"/>
      <c r="H48" s="867"/>
      <c r="I48" s="868"/>
      <c r="J48" s="567"/>
      <c r="K48" s="549"/>
      <c r="L48" s="545"/>
      <c r="M48" s="545"/>
      <c r="N48" s="545"/>
    </row>
    <row r="49" spans="1:14" ht="24" customHeight="1">
      <c r="A49" s="869"/>
      <c r="B49" s="870"/>
      <c r="C49" s="894"/>
      <c r="D49" s="894"/>
      <c r="E49" s="894"/>
      <c r="F49" s="894"/>
      <c r="G49" s="850"/>
      <c r="H49" s="867"/>
      <c r="I49" s="868"/>
      <c r="J49" s="567"/>
      <c r="K49" s="549"/>
      <c r="L49" s="545"/>
      <c r="M49" s="545"/>
      <c r="N49" s="545"/>
    </row>
    <row r="50" spans="1:14" ht="24" customHeight="1">
      <c r="A50" s="869"/>
      <c r="B50" s="870"/>
      <c r="C50" s="894"/>
      <c r="D50" s="894"/>
      <c r="E50" s="894"/>
      <c r="F50" s="894"/>
      <c r="G50" s="850"/>
      <c r="H50" s="867"/>
      <c r="I50" s="868"/>
      <c r="J50" s="567"/>
      <c r="K50" s="549"/>
      <c r="L50" s="545"/>
      <c r="M50" s="545"/>
      <c r="N50" s="545"/>
    </row>
    <row r="51" spans="1:14" ht="24" customHeight="1">
      <c r="A51" s="2181" t="s">
        <v>827</v>
      </c>
      <c r="B51" s="2182"/>
      <c r="C51" s="2182"/>
      <c r="D51" s="2182"/>
      <c r="E51" s="2182"/>
      <c r="F51" s="2182"/>
      <c r="G51" s="850"/>
      <c r="H51" s="1390">
        <f>SUM(H47:H50)</f>
        <v>0</v>
      </c>
      <c r="I51" s="868"/>
      <c r="J51" s="567"/>
      <c r="K51" s="549"/>
      <c r="L51" s="545"/>
      <c r="M51" s="545"/>
      <c r="N51" s="545"/>
    </row>
    <row r="52" spans="1:13" ht="24" customHeight="1" thickBot="1">
      <c r="A52" s="868"/>
      <c r="B52" s="1027"/>
      <c r="C52" s="890"/>
      <c r="D52" s="890"/>
      <c r="E52" s="890"/>
      <c r="F52" s="1180" t="s">
        <v>129</v>
      </c>
      <c r="G52" s="850"/>
      <c r="H52" s="897">
        <f>+H33+H39+H45+H51</f>
        <v>0</v>
      </c>
      <c r="I52" s="898"/>
      <c r="J52" s="559"/>
      <c r="K52" s="599"/>
      <c r="L52" s="569"/>
      <c r="M52" s="553"/>
    </row>
    <row r="53" spans="1:14" ht="19.5" customHeight="1" thickTop="1">
      <c r="A53" s="868"/>
      <c r="B53" s="850"/>
      <c r="C53" s="850"/>
      <c r="D53" s="850"/>
      <c r="E53" s="850"/>
      <c r="F53" s="850"/>
      <c r="G53" s="850"/>
      <c r="H53" s="876"/>
      <c r="I53" s="850"/>
      <c r="J53" s="559"/>
      <c r="K53" s="545"/>
      <c r="L53" s="548"/>
      <c r="M53" s="548"/>
      <c r="N53" s="549"/>
    </row>
    <row r="54" spans="1:14" ht="24" customHeight="1" thickBot="1">
      <c r="A54" s="878"/>
      <c r="B54" s="878"/>
      <c r="C54" s="878"/>
      <c r="D54" s="878"/>
      <c r="E54" s="878"/>
      <c r="F54" s="878"/>
      <c r="G54" s="878"/>
      <c r="H54" s="878"/>
      <c r="I54" s="878"/>
      <c r="J54" s="545"/>
      <c r="K54" s="545"/>
      <c r="L54" s="545"/>
      <c r="M54" s="545"/>
      <c r="N54" s="545"/>
    </row>
    <row r="55" spans="1:14" ht="13.5" customHeight="1" thickTop="1">
      <c r="A55" s="901"/>
      <c r="B55" s="902"/>
      <c r="C55" s="903"/>
      <c r="D55" s="903"/>
      <c r="E55" s="903"/>
      <c r="F55" s="903"/>
      <c r="G55" s="904"/>
      <c r="H55" s="904"/>
      <c r="I55" s="901"/>
      <c r="J55" s="545"/>
      <c r="K55" s="545"/>
      <c r="L55" s="552"/>
      <c r="M55" s="552"/>
      <c r="N55" s="553"/>
    </row>
    <row r="56" spans="1:14" ht="22.5" customHeight="1">
      <c r="A56" s="865"/>
      <c r="B56" s="899"/>
      <c r="C56" s="861"/>
      <c r="D56" s="861"/>
      <c r="E56" s="861"/>
      <c r="F56" s="861"/>
      <c r="G56" s="900"/>
      <c r="H56" s="900"/>
      <c r="I56" s="865"/>
      <c r="J56" s="545"/>
      <c r="K56" s="545"/>
      <c r="L56" s="552"/>
      <c r="M56" s="552"/>
      <c r="N56" s="553"/>
    </row>
    <row r="57" spans="1:11" ht="40.5" customHeight="1">
      <c r="A57" s="572"/>
      <c r="B57" s="570"/>
      <c r="C57" s="555"/>
      <c r="D57" s="555"/>
      <c r="E57" s="555"/>
      <c r="F57" s="555"/>
      <c r="G57" s="571"/>
      <c r="H57" s="571"/>
      <c r="I57" s="556"/>
      <c r="J57" s="545"/>
      <c r="K57" s="545"/>
    </row>
    <row r="58" spans="1:14" ht="22.5" customHeight="1">
      <c r="A58" s="565"/>
      <c r="B58" s="547"/>
      <c r="C58" s="547"/>
      <c r="D58" s="573"/>
      <c r="E58" s="573"/>
      <c r="F58" s="573"/>
      <c r="G58" s="573"/>
      <c r="H58" s="547"/>
      <c r="I58" s="547"/>
      <c r="J58" s="547"/>
      <c r="K58" s="545"/>
      <c r="L58" s="574"/>
      <c r="M58" s="570"/>
      <c r="N58" s="553"/>
    </row>
    <row r="59" spans="1:14" ht="22.5" customHeight="1">
      <c r="A59" s="575"/>
      <c r="B59" s="555"/>
      <c r="C59" s="555"/>
      <c r="D59" s="555"/>
      <c r="E59" s="555"/>
      <c r="F59" s="555"/>
      <c r="G59" s="555"/>
      <c r="H59" s="555"/>
      <c r="I59" s="555"/>
      <c r="J59" s="555"/>
      <c r="K59" s="555"/>
      <c r="L59" s="552"/>
      <c r="M59" s="552"/>
      <c r="N59" s="553"/>
    </row>
    <row r="60" spans="1:14" ht="18" customHeight="1">
      <c r="A60" s="575"/>
      <c r="B60" s="555"/>
      <c r="C60" s="555"/>
      <c r="D60" s="555"/>
      <c r="E60" s="555"/>
      <c r="F60" s="555"/>
      <c r="G60" s="555"/>
      <c r="H60" s="555"/>
      <c r="I60" s="555"/>
      <c r="J60" s="555"/>
      <c r="K60" s="545"/>
      <c r="L60" s="552"/>
      <c r="M60" s="552"/>
      <c r="N60" s="553"/>
    </row>
    <row r="61" spans="1:14" ht="22.5" customHeight="1">
      <c r="A61" s="576"/>
      <c r="B61" s="577"/>
      <c r="C61" s="555"/>
      <c r="D61" s="555"/>
      <c r="E61" s="555"/>
      <c r="F61" s="555"/>
      <c r="G61" s="555"/>
      <c r="H61" s="555"/>
      <c r="I61" s="555"/>
      <c r="J61" s="555"/>
      <c r="K61" s="545"/>
      <c r="L61" s="548"/>
      <c r="M61" s="548"/>
      <c r="N61" s="549"/>
    </row>
    <row r="62" spans="1:14" ht="22.5" customHeight="1">
      <c r="A62" s="578"/>
      <c r="B62" s="579"/>
      <c r="C62" s="555"/>
      <c r="D62" s="555"/>
      <c r="E62" s="555"/>
      <c r="F62" s="555"/>
      <c r="G62" s="555"/>
      <c r="H62" s="555"/>
      <c r="I62" s="555"/>
      <c r="J62" s="555"/>
      <c r="K62" s="545"/>
      <c r="L62" s="548"/>
      <c r="M62" s="548"/>
      <c r="N62" s="549"/>
    </row>
    <row r="63" spans="1:14" ht="22.5" customHeight="1">
      <c r="A63" s="580"/>
      <c r="B63" s="558"/>
      <c r="C63" s="566"/>
      <c r="D63" s="566"/>
      <c r="E63" s="566"/>
      <c r="F63" s="566"/>
      <c r="G63" s="566"/>
      <c r="H63" s="566"/>
      <c r="I63" s="581"/>
      <c r="J63" s="582"/>
      <c r="K63" s="545"/>
      <c r="L63" s="548"/>
      <c r="M63" s="548"/>
      <c r="N63" s="549"/>
    </row>
    <row r="64" spans="1:14" ht="22.5" customHeight="1">
      <c r="A64" s="580"/>
      <c r="B64" s="558"/>
      <c r="C64" s="566"/>
      <c r="D64" s="566"/>
      <c r="E64" s="566"/>
      <c r="F64" s="566"/>
      <c r="G64" s="566"/>
      <c r="H64" s="566"/>
      <c r="I64" s="581"/>
      <c r="J64" s="582"/>
      <c r="K64" s="545"/>
      <c r="L64" s="548"/>
      <c r="M64" s="548"/>
      <c r="N64" s="549"/>
    </row>
    <row r="65" spans="1:14" ht="22.5" customHeight="1">
      <c r="A65" s="580"/>
      <c r="B65" s="558"/>
      <c r="C65" s="566"/>
      <c r="D65" s="566"/>
      <c r="E65" s="566"/>
      <c r="F65" s="566"/>
      <c r="G65" s="566"/>
      <c r="H65" s="566"/>
      <c r="I65" s="581"/>
      <c r="J65" s="582"/>
      <c r="K65" s="545"/>
      <c r="L65" s="548"/>
      <c r="M65" s="548"/>
      <c r="N65" s="549"/>
    </row>
    <row r="66" spans="1:14" ht="22.5" customHeight="1">
      <c r="A66" s="580"/>
      <c r="B66" s="558"/>
      <c r="C66" s="566"/>
      <c r="D66" s="566"/>
      <c r="E66" s="566"/>
      <c r="F66" s="566"/>
      <c r="G66" s="566"/>
      <c r="H66" s="566"/>
      <c r="I66" s="581"/>
      <c r="J66" s="582"/>
      <c r="K66" s="545"/>
      <c r="L66" s="548"/>
      <c r="M66" s="548"/>
      <c r="N66" s="549"/>
    </row>
    <row r="67" spans="1:14" ht="22.5" customHeight="1">
      <c r="A67" s="580"/>
      <c r="B67" s="558"/>
      <c r="C67" s="566"/>
      <c r="D67" s="566"/>
      <c r="E67" s="566"/>
      <c r="F67" s="566"/>
      <c r="G67" s="566"/>
      <c r="H67" s="566"/>
      <c r="I67" s="581"/>
      <c r="J67" s="582"/>
      <c r="K67" s="545"/>
      <c r="L67" s="548"/>
      <c r="M67" s="548"/>
      <c r="N67" s="549"/>
    </row>
    <row r="68" spans="1:14" ht="22.5" customHeight="1">
      <c r="A68" s="580"/>
      <c r="B68" s="558"/>
      <c r="C68" s="566"/>
      <c r="D68" s="566"/>
      <c r="E68" s="566"/>
      <c r="F68" s="566"/>
      <c r="G68" s="566"/>
      <c r="H68" s="566"/>
      <c r="I68" s="581"/>
      <c r="J68" s="582"/>
      <c r="K68" s="545"/>
      <c r="L68" s="548"/>
      <c r="M68" s="548"/>
      <c r="N68" s="549"/>
    </row>
    <row r="69" spans="1:14" ht="22.5" customHeight="1">
      <c r="A69" s="583"/>
      <c r="B69" s="584"/>
      <c r="C69" s="547"/>
      <c r="D69" s="547"/>
      <c r="E69" s="547"/>
      <c r="F69" s="547"/>
      <c r="G69" s="547"/>
      <c r="H69" s="571"/>
      <c r="I69" s="585"/>
      <c r="J69" s="582"/>
      <c r="K69" s="545"/>
      <c r="L69" s="548"/>
      <c r="M69" s="548"/>
      <c r="N69" s="549"/>
    </row>
    <row r="70" spans="1:14" ht="22.5" customHeight="1">
      <c r="A70" s="560"/>
      <c r="B70" s="545"/>
      <c r="C70" s="545"/>
      <c r="D70" s="545"/>
      <c r="E70" s="545"/>
      <c r="F70" s="545"/>
      <c r="G70" s="545"/>
      <c r="H70" s="545"/>
      <c r="I70" s="545"/>
      <c r="J70" s="545"/>
      <c r="K70" s="545"/>
      <c r="L70" s="548"/>
      <c r="M70" s="548"/>
      <c r="N70" s="549"/>
    </row>
    <row r="71" spans="1:14" ht="22.5" customHeight="1">
      <c r="A71" s="560"/>
      <c r="B71" s="545"/>
      <c r="C71" s="545"/>
      <c r="D71" s="545"/>
      <c r="E71" s="545"/>
      <c r="F71" s="545"/>
      <c r="G71" s="545"/>
      <c r="H71" s="545"/>
      <c r="I71" s="545"/>
      <c r="J71" s="545"/>
      <c r="K71" s="545"/>
      <c r="L71" s="545"/>
      <c r="M71" s="545"/>
      <c r="N71" s="545"/>
    </row>
    <row r="72" spans="1:14" ht="22.5" customHeight="1">
      <c r="A72" s="545"/>
      <c r="B72" s="545"/>
      <c r="C72" s="545"/>
      <c r="D72" s="545"/>
      <c r="E72" s="545"/>
      <c r="F72" s="545"/>
      <c r="G72" s="545"/>
      <c r="H72" s="545"/>
      <c r="I72" s="545"/>
      <c r="J72" s="545"/>
      <c r="K72" s="545"/>
      <c r="L72" s="548"/>
      <c r="M72" s="548"/>
      <c r="N72" s="549"/>
    </row>
    <row r="73" spans="1:14" ht="18">
      <c r="A73" s="545"/>
      <c r="B73" s="545"/>
      <c r="C73" s="545"/>
      <c r="D73" s="545"/>
      <c r="E73" s="545"/>
      <c r="F73" s="545"/>
      <c r="G73" s="545"/>
      <c r="H73" s="545"/>
      <c r="I73" s="545"/>
      <c r="J73" s="545"/>
      <c r="K73" s="545"/>
      <c r="L73" s="548"/>
      <c r="M73" s="548"/>
      <c r="N73" s="549"/>
    </row>
  </sheetData>
  <sheetProtection/>
  <mergeCells count="10">
    <mergeCell ref="A51:F51"/>
    <mergeCell ref="A45:F45"/>
    <mergeCell ref="A39:F39"/>
    <mergeCell ref="A8:I8"/>
    <mergeCell ref="A2:I2"/>
    <mergeCell ref="A3:I3"/>
    <mergeCell ref="A4:I4"/>
    <mergeCell ref="A5:I5"/>
    <mergeCell ref="A6:I6"/>
    <mergeCell ref="A33:F33"/>
  </mergeCells>
  <printOptions/>
  <pageMargins left="0.35433070866141736" right="0.35433070866141736" top="0.41" bottom="0.39" header="0.31496062992125984" footer="0.31496062992125984"/>
  <pageSetup fitToHeight="1" fitToWidth="1" horizontalDpi="600" verticalDpi="600" orientation="portrait" scale="52" r:id="rId1"/>
  <colBreaks count="1" manualBreakCount="1">
    <brk id="10" max="65535" man="1"/>
  </colBreaks>
  <ignoredErrors>
    <ignoredError sqref="H19 H39 H45 H51 H33" unlockedFormula="1"/>
  </ignoredErrors>
</worksheet>
</file>

<file path=xl/worksheets/sheet31.xml><?xml version="1.0" encoding="utf-8"?>
<worksheet xmlns="http://schemas.openxmlformats.org/spreadsheetml/2006/main" xmlns:r="http://schemas.openxmlformats.org/officeDocument/2006/relationships">
  <sheetPr>
    <pageSetUpPr fitToPage="1"/>
  </sheetPr>
  <dimension ref="A1:J49"/>
  <sheetViews>
    <sheetView showGridLines="0" zoomScale="55" zoomScaleNormal="55" zoomScalePageLayoutView="0" workbookViewId="0" topLeftCell="A1">
      <selection activeCell="A1" sqref="A1"/>
    </sheetView>
  </sheetViews>
  <sheetFormatPr defaultColWidth="9.6640625" defaultRowHeight="15"/>
  <cols>
    <col min="1" max="1" width="21.10546875" style="550" customWidth="1"/>
    <col min="2" max="2" width="16.6640625" style="550" customWidth="1"/>
    <col min="3" max="3" width="12.10546875" style="550" customWidth="1"/>
    <col min="4" max="4" width="21.6640625" style="550" customWidth="1"/>
    <col min="5" max="5" width="17.6640625" style="550" customWidth="1"/>
    <col min="6" max="7" width="18.6640625" style="550" customWidth="1"/>
    <col min="8" max="8" width="21.21484375" style="550" customWidth="1"/>
    <col min="9" max="9" width="2.77734375" style="550" customWidth="1"/>
    <col min="10" max="10" width="2.6640625" style="550" customWidth="1"/>
    <col min="11" max="16384" width="9.6640625" style="550" customWidth="1"/>
  </cols>
  <sheetData>
    <row r="1" spans="1:9" ht="15">
      <c r="A1" s="906"/>
      <c r="B1" s="906"/>
      <c r="C1" s="906"/>
      <c r="D1" s="906"/>
      <c r="E1" s="906"/>
      <c r="F1" s="906"/>
      <c r="G1" s="906"/>
      <c r="H1" s="906"/>
      <c r="I1" s="906"/>
    </row>
    <row r="2" spans="1:9" ht="24" customHeight="1">
      <c r="A2" s="2192" t="str">
        <f>CORPORATION</f>
        <v>Entrez le nom de la société ici</v>
      </c>
      <c r="B2" s="2192"/>
      <c r="C2" s="2192"/>
      <c r="D2" s="2192"/>
      <c r="E2" s="2192"/>
      <c r="F2" s="2192"/>
      <c r="G2" s="2192"/>
      <c r="H2" s="2192"/>
      <c r="I2" s="2192"/>
    </row>
    <row r="3" spans="1:9" ht="24" customHeight="1">
      <c r="A3" s="1992" t="s">
        <v>283</v>
      </c>
      <c r="B3" s="2191"/>
      <c r="C3" s="2191"/>
      <c r="D3" s="2191"/>
      <c r="E3" s="2191"/>
      <c r="F3" s="2191"/>
      <c r="G3" s="2191"/>
      <c r="H3" s="2191"/>
      <c r="I3" s="2191"/>
    </row>
    <row r="4" spans="1:9" ht="24" customHeight="1">
      <c r="A4" s="1989" t="s">
        <v>638</v>
      </c>
      <c r="B4" s="2191"/>
      <c r="C4" s="2191"/>
      <c r="D4" s="2191"/>
      <c r="E4" s="2191"/>
      <c r="F4" s="2191"/>
      <c r="G4" s="2191"/>
      <c r="H4" s="2191"/>
      <c r="I4" s="2191"/>
    </row>
    <row r="5" spans="1:9" ht="24" customHeight="1">
      <c r="A5" s="2193" t="str">
        <f>PERIOD</f>
        <v>Entrez le trimestre ici</v>
      </c>
      <c r="B5" s="2193"/>
      <c r="C5" s="2193"/>
      <c r="D5" s="2193"/>
      <c r="E5" s="2193"/>
      <c r="F5" s="2193"/>
      <c r="G5" s="2193"/>
      <c r="H5" s="2193"/>
      <c r="I5" s="2193"/>
    </row>
    <row r="6" spans="1:9" ht="24" customHeight="1">
      <c r="A6" s="1992" t="s">
        <v>839</v>
      </c>
      <c r="B6" s="2194"/>
      <c r="C6" s="2194"/>
      <c r="D6" s="2194"/>
      <c r="E6" s="2194"/>
      <c r="F6" s="2194"/>
      <c r="G6" s="2194"/>
      <c r="H6" s="2194"/>
      <c r="I6" s="2194"/>
    </row>
    <row r="7" spans="1:9" ht="24" customHeight="1">
      <c r="A7" s="2190" t="s">
        <v>334</v>
      </c>
      <c r="B7" s="2191"/>
      <c r="C7" s="2191"/>
      <c r="D7" s="2191"/>
      <c r="E7" s="2191"/>
      <c r="F7" s="2191"/>
      <c r="G7" s="2191"/>
      <c r="H7" s="2191"/>
      <c r="I7" s="2191"/>
    </row>
    <row r="8" spans="1:9" ht="15">
      <c r="A8" s="906"/>
      <c r="B8" s="906"/>
      <c r="C8" s="906"/>
      <c r="D8" s="906"/>
      <c r="E8" s="906"/>
      <c r="F8" s="906"/>
      <c r="G8" s="906"/>
      <c r="H8" s="906"/>
      <c r="I8" s="906"/>
    </row>
    <row r="9" spans="1:9" ht="28.5" customHeight="1">
      <c r="A9" s="2183" t="s">
        <v>866</v>
      </c>
      <c r="B9" s="2184"/>
      <c r="C9" s="2184"/>
      <c r="D9" s="2184"/>
      <c r="E9" s="2184"/>
      <c r="F9" s="2184"/>
      <c r="G9" s="2184"/>
      <c r="H9" s="2184"/>
      <c r="I9" s="2184"/>
    </row>
    <row r="10" spans="1:10" ht="18">
      <c r="A10" s="850"/>
      <c r="B10" s="852"/>
      <c r="C10" s="852"/>
      <c r="D10" s="852"/>
      <c r="E10" s="852"/>
      <c r="F10" s="852"/>
      <c r="G10" s="852"/>
      <c r="H10" s="852"/>
      <c r="I10" s="852"/>
      <c r="J10" s="545"/>
    </row>
    <row r="11" spans="1:10" ht="18">
      <c r="A11" s="858"/>
      <c r="B11" s="859"/>
      <c r="C11" s="859"/>
      <c r="D11" s="859"/>
      <c r="E11" s="859"/>
      <c r="F11" s="859"/>
      <c r="G11" s="859"/>
      <c r="H11" s="859"/>
      <c r="I11" s="878"/>
      <c r="J11" s="559"/>
    </row>
    <row r="12" spans="1:10" ht="20.25">
      <c r="A12" s="860" t="s">
        <v>857</v>
      </c>
      <c r="B12" s="861"/>
      <c r="C12" s="861"/>
      <c r="D12" s="861"/>
      <c r="E12" s="861"/>
      <c r="F12" s="861"/>
      <c r="G12" s="861"/>
      <c r="H12" s="861"/>
      <c r="I12" s="850"/>
      <c r="J12" s="559"/>
    </row>
    <row r="13" spans="1:10" ht="18">
      <c r="A13" s="862"/>
      <c r="B13" s="861"/>
      <c r="C13" s="861"/>
      <c r="D13" s="861"/>
      <c r="E13" s="861"/>
      <c r="F13" s="861"/>
      <c r="G13" s="861"/>
      <c r="H13" s="861"/>
      <c r="I13" s="850"/>
      <c r="J13" s="559"/>
    </row>
    <row r="14" spans="1:10" ht="21.75" customHeight="1">
      <c r="A14" s="907"/>
      <c r="B14" s="861"/>
      <c r="C14" s="861"/>
      <c r="D14" s="861"/>
      <c r="E14" s="1449"/>
      <c r="F14" s="1449"/>
      <c r="G14" s="1449"/>
      <c r="H14" s="864"/>
      <c r="I14" s="850"/>
      <c r="J14" s="559"/>
    </row>
    <row r="15" spans="1:10" ht="23.25">
      <c r="A15" s="863"/>
      <c r="B15" s="861"/>
      <c r="C15" s="861"/>
      <c r="D15" s="861"/>
      <c r="E15" s="1450"/>
      <c r="F15" s="1450"/>
      <c r="G15" s="1450"/>
      <c r="H15" s="908"/>
      <c r="I15" s="850"/>
      <c r="J15" s="559"/>
    </row>
    <row r="16" spans="1:10" ht="23.25">
      <c r="A16" s="909" t="s">
        <v>20</v>
      </c>
      <c r="B16" s="861"/>
      <c r="C16" s="861"/>
      <c r="D16" s="861"/>
      <c r="E16" s="2195" t="s">
        <v>315</v>
      </c>
      <c r="F16" s="2195" t="s">
        <v>365</v>
      </c>
      <c r="G16" s="2195" t="s">
        <v>366</v>
      </c>
      <c r="H16" s="2195" t="s">
        <v>19</v>
      </c>
      <c r="I16" s="850"/>
      <c r="J16" s="559"/>
    </row>
    <row r="17" spans="1:10" ht="70.5" customHeight="1">
      <c r="A17" s="909"/>
      <c r="B17" s="861"/>
      <c r="C17" s="861"/>
      <c r="D17" s="861"/>
      <c r="E17" s="2197"/>
      <c r="F17" s="2197"/>
      <c r="G17" s="2197"/>
      <c r="H17" s="2197"/>
      <c r="I17" s="850"/>
      <c r="J17" s="559"/>
    </row>
    <row r="18" spans="1:10" ht="20.25">
      <c r="A18" s="873" t="s">
        <v>867</v>
      </c>
      <c r="B18" s="866"/>
      <c r="C18" s="866"/>
      <c r="D18" s="866"/>
      <c r="E18" s="913"/>
      <c r="F18" s="913"/>
      <c r="G18" s="913"/>
      <c r="H18" s="913"/>
      <c r="I18" s="868"/>
      <c r="J18" s="559"/>
    </row>
    <row r="19" spans="1:10" ht="20.25">
      <c r="A19" s="869"/>
      <c r="B19" s="870"/>
      <c r="C19" s="870"/>
      <c r="D19" s="870"/>
      <c r="E19" s="713"/>
      <c r="F19" s="713"/>
      <c r="G19" s="713"/>
      <c r="H19" s="713"/>
      <c r="I19" s="868"/>
      <c r="J19" s="559"/>
    </row>
    <row r="20" spans="1:10" ht="20.25">
      <c r="A20" s="869"/>
      <c r="B20" s="870"/>
      <c r="C20" s="870"/>
      <c r="D20" s="870"/>
      <c r="E20" s="713"/>
      <c r="F20" s="713"/>
      <c r="G20" s="713"/>
      <c r="H20" s="713"/>
      <c r="I20" s="868"/>
      <c r="J20" s="559"/>
    </row>
    <row r="21" spans="1:10" ht="20.25">
      <c r="A21" s="869"/>
      <c r="B21" s="870"/>
      <c r="C21" s="870"/>
      <c r="D21" s="870"/>
      <c r="E21" s="867"/>
      <c r="F21" s="867"/>
      <c r="G21" s="867"/>
      <c r="H21" s="867"/>
      <c r="I21" s="868"/>
      <c r="J21" s="559"/>
    </row>
    <row r="22" spans="1:10" ht="20.25">
      <c r="A22" s="869"/>
      <c r="B22" s="870"/>
      <c r="C22" s="870"/>
      <c r="D22" s="870"/>
      <c r="E22" s="867"/>
      <c r="F22" s="867"/>
      <c r="G22" s="867"/>
      <c r="H22" s="867"/>
      <c r="I22" s="868"/>
      <c r="J22" s="559"/>
    </row>
    <row r="23" spans="1:10" ht="20.25">
      <c r="A23" s="869" t="s">
        <v>868</v>
      </c>
      <c r="B23" s="870"/>
      <c r="C23" s="870"/>
      <c r="D23" s="870"/>
      <c r="E23" s="867"/>
      <c r="F23" s="867"/>
      <c r="G23" s="867"/>
      <c r="H23" s="867"/>
      <c r="I23" s="868"/>
      <c r="J23" s="559"/>
    </row>
    <row r="24" spans="1:10" ht="20.25">
      <c r="A24" s="869"/>
      <c r="B24" s="870"/>
      <c r="C24" s="870"/>
      <c r="D24" s="870"/>
      <c r="E24" s="867"/>
      <c r="F24" s="867"/>
      <c r="G24" s="867"/>
      <c r="H24" s="867"/>
      <c r="I24" s="868"/>
      <c r="J24" s="559"/>
    </row>
    <row r="25" spans="1:10" ht="20.25">
      <c r="A25" s="869"/>
      <c r="B25" s="870"/>
      <c r="C25" s="870"/>
      <c r="D25" s="870"/>
      <c r="E25" s="867"/>
      <c r="F25" s="867"/>
      <c r="G25" s="867"/>
      <c r="H25" s="867"/>
      <c r="I25" s="868"/>
      <c r="J25" s="559"/>
    </row>
    <row r="26" spans="1:10" ht="20.25">
      <c r="A26" s="869"/>
      <c r="B26" s="870"/>
      <c r="C26" s="870"/>
      <c r="D26" s="870"/>
      <c r="E26" s="867"/>
      <c r="F26" s="867"/>
      <c r="G26" s="867"/>
      <c r="H26" s="867"/>
      <c r="I26" s="868"/>
      <c r="J26" s="559"/>
    </row>
    <row r="27" spans="1:10" ht="21" thickBot="1">
      <c r="A27" s="869"/>
      <c r="B27" s="870"/>
      <c r="C27" s="870"/>
      <c r="D27" s="870"/>
      <c r="E27" s="910"/>
      <c r="F27" s="910"/>
      <c r="G27" s="910"/>
      <c r="H27" s="895"/>
      <c r="I27" s="868"/>
      <c r="J27" s="559"/>
    </row>
    <row r="28" spans="1:10" ht="21" thickBot="1">
      <c r="A28" s="869"/>
      <c r="B28" s="871" t="s">
        <v>803</v>
      </c>
      <c r="C28" s="870"/>
      <c r="D28" s="870"/>
      <c r="E28" s="911"/>
      <c r="F28" s="911"/>
      <c r="G28" s="911"/>
      <c r="H28" s="912">
        <f>SUM(H18:H27)</f>
        <v>0</v>
      </c>
      <c r="I28" s="868"/>
      <c r="J28" s="559"/>
    </row>
    <row r="29" spans="1:10" ht="21" thickTop="1">
      <c r="A29" s="915" t="s">
        <v>766</v>
      </c>
      <c r="B29" s="917"/>
      <c r="C29" s="917"/>
      <c r="D29" s="917"/>
      <c r="E29" s="1069"/>
      <c r="F29" s="1069"/>
      <c r="G29" s="1069"/>
      <c r="H29" s="1069"/>
      <c r="I29" s="876"/>
      <c r="J29" s="559"/>
    </row>
    <row r="30" spans="1:10" ht="20.25">
      <c r="A30" s="869"/>
      <c r="B30" s="870"/>
      <c r="C30" s="870"/>
      <c r="D30" s="870"/>
      <c r="E30" s="913"/>
      <c r="F30" s="913"/>
      <c r="G30" s="913"/>
      <c r="H30" s="1038"/>
      <c r="I30" s="876"/>
      <c r="J30" s="559"/>
    </row>
    <row r="31" spans="1:10" ht="20.25">
      <c r="A31" s="919"/>
      <c r="B31" s="870"/>
      <c r="C31" s="870"/>
      <c r="D31" s="870"/>
      <c r="E31" s="867"/>
      <c r="F31" s="867"/>
      <c r="G31" s="867"/>
      <c r="H31" s="920"/>
      <c r="I31" s="876"/>
      <c r="J31" s="559"/>
    </row>
    <row r="32" spans="1:10" ht="21" thickBot="1">
      <c r="A32" s="869"/>
      <c r="B32" s="870"/>
      <c r="C32" s="870"/>
      <c r="D32" s="870"/>
      <c r="E32" s="910"/>
      <c r="F32" s="910"/>
      <c r="G32" s="910"/>
      <c r="H32" s="921"/>
      <c r="I32" s="918"/>
      <c r="J32" s="559"/>
    </row>
    <row r="33" spans="1:10" ht="21" thickBot="1">
      <c r="A33" s="869"/>
      <c r="B33" s="871" t="s">
        <v>804</v>
      </c>
      <c r="C33" s="870"/>
      <c r="D33" s="870"/>
      <c r="E33" s="911"/>
      <c r="F33" s="911"/>
      <c r="G33" s="911"/>
      <c r="H33" s="912">
        <f>SUM(H28:H32)</f>
        <v>0</v>
      </c>
      <c r="I33" s="918"/>
      <c r="J33" s="559"/>
    </row>
    <row r="34" spans="1:10" ht="21" thickTop="1">
      <c r="A34" s="916"/>
      <c r="B34" s="917"/>
      <c r="C34" s="917"/>
      <c r="D34" s="917"/>
      <c r="E34" s="914"/>
      <c r="F34" s="914"/>
      <c r="G34" s="914"/>
      <c r="H34" s="914"/>
      <c r="I34" s="918"/>
      <c r="J34" s="559"/>
    </row>
    <row r="35" spans="1:10" ht="20.25">
      <c r="A35" s="916"/>
      <c r="B35" s="917"/>
      <c r="C35" s="917"/>
      <c r="D35" s="917"/>
      <c r="E35" s="922"/>
      <c r="F35" s="922"/>
      <c r="G35" s="923"/>
      <c r="H35" s="922"/>
      <c r="I35" s="918"/>
      <c r="J35" s="559"/>
    </row>
    <row r="36" spans="2:10" ht="20.25">
      <c r="B36" s="917"/>
      <c r="C36" s="917"/>
      <c r="D36" s="917"/>
      <c r="E36" s="922"/>
      <c r="F36" s="2195" t="s">
        <v>368</v>
      </c>
      <c r="G36" s="2195" t="s">
        <v>369</v>
      </c>
      <c r="H36" s="2195" t="s">
        <v>367</v>
      </c>
      <c r="I36" s="876"/>
      <c r="J36" s="559"/>
    </row>
    <row r="37" spans="1:10" ht="26.25">
      <c r="A37" s="1537" t="s">
        <v>1021</v>
      </c>
      <c r="B37" s="917"/>
      <c r="C37" s="917"/>
      <c r="D37" s="917"/>
      <c r="E37" s="922"/>
      <c r="F37" s="2196"/>
      <c r="G37" s="2196"/>
      <c r="H37" s="2196"/>
      <c r="I37" s="876"/>
      <c r="J37" s="559"/>
    </row>
    <row r="38" spans="2:10" ht="23.25" customHeight="1">
      <c r="B38" s="917"/>
      <c r="C38" s="917"/>
      <c r="D38" s="917"/>
      <c r="E38" s="922"/>
      <c r="F38" s="2197"/>
      <c r="G38" s="2197"/>
      <c r="H38" s="2197"/>
      <c r="I38" s="876"/>
      <c r="J38" s="559"/>
    </row>
    <row r="39" spans="1:10" ht="22.5" customHeight="1">
      <c r="A39" s="916"/>
      <c r="B39" s="917"/>
      <c r="C39" s="917"/>
      <c r="D39" s="917"/>
      <c r="E39" s="917"/>
      <c r="F39" s="913"/>
      <c r="G39" s="913"/>
      <c r="H39" s="913"/>
      <c r="I39" s="868"/>
      <c r="J39" s="559"/>
    </row>
    <row r="40" spans="1:10" ht="20.25">
      <c r="A40" s="869"/>
      <c r="B40" s="870"/>
      <c r="C40" s="870"/>
      <c r="D40" s="870"/>
      <c r="E40" s="870"/>
      <c r="F40" s="867"/>
      <c r="G40" s="867"/>
      <c r="H40" s="867"/>
      <c r="I40" s="868"/>
      <c r="J40" s="559"/>
    </row>
    <row r="41" spans="1:10" ht="20.25">
      <c r="A41" s="869"/>
      <c r="B41" s="870"/>
      <c r="C41" s="870"/>
      <c r="D41" s="870"/>
      <c r="E41" s="870"/>
      <c r="F41" s="867"/>
      <c r="G41" s="867"/>
      <c r="H41" s="867"/>
      <c r="I41" s="868"/>
      <c r="J41" s="559"/>
    </row>
    <row r="42" spans="1:10" ht="20.25">
      <c r="A42" s="869"/>
      <c r="B42" s="870"/>
      <c r="C42" s="870"/>
      <c r="D42" s="870"/>
      <c r="E42" s="870"/>
      <c r="F42" s="867"/>
      <c r="G42" s="867"/>
      <c r="H42" s="867"/>
      <c r="I42" s="868"/>
      <c r="J42" s="559"/>
    </row>
    <row r="43" spans="1:10" ht="21" thickBot="1">
      <c r="A43" s="924"/>
      <c r="B43" s="925" t="s">
        <v>805</v>
      </c>
      <c r="C43" s="896"/>
      <c r="D43" s="926"/>
      <c r="E43" s="926"/>
      <c r="F43" s="927"/>
      <c r="G43" s="927"/>
      <c r="H43" s="928">
        <f>SUM(H39:H42)</f>
        <v>0</v>
      </c>
      <c r="I43" s="868"/>
      <c r="J43" s="559"/>
    </row>
    <row r="44" spans="1:10" ht="19.5" thickBot="1" thickTop="1">
      <c r="A44" s="868"/>
      <c r="B44" s="861"/>
      <c r="C44" s="861"/>
      <c r="D44" s="861"/>
      <c r="E44" s="929"/>
      <c r="F44" s="877"/>
      <c r="G44" s="877"/>
      <c r="H44" s="877"/>
      <c r="I44" s="850"/>
      <c r="J44" s="559"/>
    </row>
    <row r="45" spans="1:10" ht="19.5" thickBot="1" thickTop="1">
      <c r="A45" s="868"/>
      <c r="B45" s="861"/>
      <c r="C45" s="861"/>
      <c r="D45" s="861"/>
      <c r="E45" s="929"/>
      <c r="F45" s="877"/>
      <c r="G45" s="877"/>
      <c r="H45" s="877"/>
      <c r="I45" s="850"/>
      <c r="J45" s="559"/>
    </row>
    <row r="46" spans="1:10" ht="18.75" thickTop="1">
      <c r="A46" s="561"/>
      <c r="B46" s="555"/>
      <c r="C46" s="555"/>
      <c r="D46" s="555"/>
      <c r="E46" s="598"/>
      <c r="F46" s="575"/>
      <c r="G46" s="575"/>
      <c r="H46" s="575"/>
      <c r="I46" s="545"/>
      <c r="J46" s="559"/>
    </row>
    <row r="47" spans="1:10" ht="24" customHeight="1" thickBot="1">
      <c r="A47" s="1240"/>
      <c r="B47" s="1240"/>
      <c r="C47" s="1240"/>
      <c r="D47" s="1240"/>
      <c r="E47" s="1240"/>
      <c r="F47" s="1240"/>
      <c r="G47" s="1240"/>
      <c r="H47" s="1240"/>
      <c r="I47" s="1240"/>
      <c r="J47" s="545"/>
    </row>
    <row r="48" ht="15.75" thickTop="1"/>
    <row r="49" ht="18">
      <c r="A49" s="868" t="s">
        <v>1022</v>
      </c>
    </row>
  </sheetData>
  <sheetProtection/>
  <mergeCells count="14">
    <mergeCell ref="F36:F38"/>
    <mergeCell ref="G36:G38"/>
    <mergeCell ref="H36:H38"/>
    <mergeCell ref="E16:E17"/>
    <mergeCell ref="F16:F17"/>
    <mergeCell ref="G16:G17"/>
    <mergeCell ref="H16:H17"/>
    <mergeCell ref="A9:I9"/>
    <mergeCell ref="A7:I7"/>
    <mergeCell ref="A2:I2"/>
    <mergeCell ref="A3:I3"/>
    <mergeCell ref="A4:I4"/>
    <mergeCell ref="A5:I5"/>
    <mergeCell ref="A6:I6"/>
  </mergeCells>
  <printOptions/>
  <pageMargins left="0.35433070866141736" right="0.35433070866141736" top="0.37" bottom="0.36" header="0.31496062992125984" footer="0.31496062992125984"/>
  <pageSetup fitToHeight="1" fitToWidth="1" horizontalDpi="600" verticalDpi="600" orientation="portrait" scale="54" r:id="rId1"/>
  <ignoredErrors>
    <ignoredError sqref="H28 H33" unlockedFormula="1"/>
  </ignoredErrors>
</worksheet>
</file>

<file path=xl/worksheets/sheet32.xml><?xml version="1.0" encoding="utf-8"?>
<worksheet xmlns="http://schemas.openxmlformats.org/spreadsheetml/2006/main" xmlns:r="http://schemas.openxmlformats.org/officeDocument/2006/relationships">
  <sheetPr>
    <pageSetUpPr fitToPage="1"/>
  </sheetPr>
  <dimension ref="A1:IV42"/>
  <sheetViews>
    <sheetView showGridLines="0" zoomScale="55" zoomScaleNormal="55" zoomScalePageLayoutView="0" workbookViewId="0" topLeftCell="A1">
      <selection activeCell="A1" sqref="A1"/>
    </sheetView>
  </sheetViews>
  <sheetFormatPr defaultColWidth="9.6640625" defaultRowHeight="15"/>
  <cols>
    <col min="1" max="1" width="57.10546875" style="550" customWidth="1"/>
    <col min="2" max="2" width="18.6640625" style="550" customWidth="1"/>
    <col min="3" max="3" width="15.6640625" style="550" customWidth="1"/>
    <col min="4" max="4" width="17.10546875" style="550" customWidth="1"/>
    <col min="5" max="5" width="18.6640625" style="550" customWidth="1"/>
    <col min="6" max="10" width="11.6640625" style="550" customWidth="1"/>
    <col min="11" max="11" width="15.6640625" style="550" customWidth="1"/>
    <col min="12" max="12" width="13.6640625" style="550" customWidth="1"/>
    <col min="13" max="13" width="2.88671875" style="550" customWidth="1"/>
    <col min="14" max="14" width="9.6640625" style="550" customWidth="1"/>
    <col min="15" max="15" width="5.6640625" style="550" customWidth="1"/>
    <col min="16" max="16384" width="9.6640625" style="550" customWidth="1"/>
  </cols>
  <sheetData>
    <row r="1" spans="1:256" ht="18" customHeight="1">
      <c r="A1" s="586"/>
      <c r="B1" s="587"/>
      <c r="C1" s="587"/>
      <c r="D1" s="587"/>
      <c r="E1" s="587"/>
      <c r="F1" s="587"/>
      <c r="G1" s="587"/>
      <c r="H1" s="587"/>
      <c r="I1" s="587"/>
      <c r="J1" s="587"/>
      <c r="K1" s="587"/>
      <c r="L1" s="587"/>
      <c r="M1" s="569"/>
      <c r="N1" s="569"/>
      <c r="O1" s="569"/>
      <c r="P1" s="569"/>
      <c r="Q1" s="569"/>
      <c r="R1" s="569"/>
      <c r="S1" s="569"/>
      <c r="T1" s="569"/>
      <c r="U1" s="569"/>
      <c r="V1" s="569"/>
      <c r="W1" s="569"/>
      <c r="X1" s="569"/>
      <c r="Y1" s="569"/>
      <c r="Z1" s="569"/>
      <c r="AA1" s="569"/>
      <c r="AB1" s="569"/>
      <c r="AC1" s="569"/>
      <c r="AD1" s="569"/>
      <c r="AE1" s="569"/>
      <c r="AF1" s="569"/>
      <c r="AG1" s="569"/>
      <c r="AH1" s="569"/>
      <c r="AI1" s="569"/>
      <c r="AJ1" s="569"/>
      <c r="AK1" s="569"/>
      <c r="AL1" s="569"/>
      <c r="AM1" s="569"/>
      <c r="AN1" s="569"/>
      <c r="AO1" s="569"/>
      <c r="AP1" s="569"/>
      <c r="AQ1" s="569"/>
      <c r="AR1" s="569"/>
      <c r="AS1" s="569"/>
      <c r="AT1" s="569"/>
      <c r="AU1" s="569"/>
      <c r="AV1" s="569"/>
      <c r="AW1" s="569"/>
      <c r="AX1" s="569"/>
      <c r="AY1" s="569"/>
      <c r="AZ1" s="569"/>
      <c r="BA1" s="569"/>
      <c r="BB1" s="569"/>
      <c r="BC1" s="569"/>
      <c r="BD1" s="569"/>
      <c r="BE1" s="569"/>
      <c r="BF1" s="569"/>
      <c r="BG1" s="569"/>
      <c r="BH1" s="569"/>
      <c r="BI1" s="569"/>
      <c r="BJ1" s="569"/>
      <c r="BK1" s="569"/>
      <c r="BL1" s="569"/>
      <c r="BM1" s="569"/>
      <c r="BN1" s="569"/>
      <c r="BO1" s="569"/>
      <c r="BP1" s="569"/>
      <c r="BQ1" s="569"/>
      <c r="BR1" s="569"/>
      <c r="BS1" s="569"/>
      <c r="BT1" s="569"/>
      <c r="BU1" s="569"/>
      <c r="BV1" s="569"/>
      <c r="BW1" s="569"/>
      <c r="BX1" s="569"/>
      <c r="BY1" s="569"/>
      <c r="BZ1" s="569"/>
      <c r="CA1" s="569"/>
      <c r="CB1" s="569"/>
      <c r="CC1" s="569"/>
      <c r="CD1" s="569"/>
      <c r="CE1" s="569"/>
      <c r="CF1" s="569"/>
      <c r="CG1" s="569"/>
      <c r="CH1" s="569"/>
      <c r="CI1" s="569"/>
      <c r="CJ1" s="569"/>
      <c r="CK1" s="569"/>
      <c r="CL1" s="569"/>
      <c r="CM1" s="569"/>
      <c r="CN1" s="569"/>
      <c r="CO1" s="569"/>
      <c r="CP1" s="569"/>
      <c r="CQ1" s="569"/>
      <c r="CR1" s="569"/>
      <c r="CS1" s="569"/>
      <c r="CT1" s="569"/>
      <c r="CU1" s="569"/>
      <c r="CV1" s="569"/>
      <c r="CW1" s="569"/>
      <c r="CX1" s="569"/>
      <c r="CY1" s="569"/>
      <c r="CZ1" s="569"/>
      <c r="DA1" s="569"/>
      <c r="DB1" s="569"/>
      <c r="DC1" s="569"/>
      <c r="DD1" s="569"/>
      <c r="DE1" s="569"/>
      <c r="DF1" s="569"/>
      <c r="DG1" s="569"/>
      <c r="DH1" s="569"/>
      <c r="DI1" s="569"/>
      <c r="DJ1" s="569"/>
      <c r="DK1" s="569"/>
      <c r="DL1" s="569"/>
      <c r="DM1" s="569"/>
      <c r="DN1" s="569"/>
      <c r="DO1" s="569"/>
      <c r="DP1" s="569"/>
      <c r="DQ1" s="569"/>
      <c r="DR1" s="569"/>
      <c r="DS1" s="569"/>
      <c r="DT1" s="569"/>
      <c r="DU1" s="569"/>
      <c r="DV1" s="569"/>
      <c r="DW1" s="569"/>
      <c r="DX1" s="569"/>
      <c r="DY1" s="569"/>
      <c r="DZ1" s="569"/>
      <c r="EA1" s="569"/>
      <c r="EB1" s="569"/>
      <c r="EC1" s="569"/>
      <c r="ED1" s="569"/>
      <c r="EE1" s="569"/>
      <c r="EF1" s="569"/>
      <c r="EG1" s="569"/>
      <c r="EH1" s="569"/>
      <c r="EI1" s="569"/>
      <c r="EJ1" s="569"/>
      <c r="EK1" s="569"/>
      <c r="EL1" s="569"/>
      <c r="EM1" s="569"/>
      <c r="EN1" s="569"/>
      <c r="EO1" s="569"/>
      <c r="EP1" s="569"/>
      <c r="EQ1" s="569"/>
      <c r="ER1" s="569"/>
      <c r="ES1" s="569"/>
      <c r="ET1" s="569"/>
      <c r="EU1" s="569"/>
      <c r="EV1" s="569"/>
      <c r="EW1" s="569"/>
      <c r="EX1" s="569"/>
      <c r="EY1" s="569"/>
      <c r="EZ1" s="569"/>
      <c r="FA1" s="569"/>
      <c r="FB1" s="569"/>
      <c r="FC1" s="569"/>
      <c r="FD1" s="569"/>
      <c r="FE1" s="569"/>
      <c r="FF1" s="569"/>
      <c r="FG1" s="569"/>
      <c r="FH1" s="569"/>
      <c r="FI1" s="569"/>
      <c r="FJ1" s="569"/>
      <c r="FK1" s="569"/>
      <c r="FL1" s="569"/>
      <c r="FM1" s="569"/>
      <c r="FN1" s="569"/>
      <c r="FO1" s="569"/>
      <c r="FP1" s="569"/>
      <c r="FQ1" s="569"/>
      <c r="FR1" s="569"/>
      <c r="FS1" s="569"/>
      <c r="FT1" s="569"/>
      <c r="FU1" s="569"/>
      <c r="FV1" s="569"/>
      <c r="FW1" s="569"/>
      <c r="FX1" s="569"/>
      <c r="FY1" s="569"/>
      <c r="FZ1" s="569"/>
      <c r="GA1" s="569"/>
      <c r="GB1" s="569"/>
      <c r="GC1" s="569"/>
      <c r="GD1" s="569"/>
      <c r="GE1" s="569"/>
      <c r="GF1" s="569"/>
      <c r="GG1" s="569"/>
      <c r="GH1" s="569"/>
      <c r="GI1" s="569"/>
      <c r="GJ1" s="569"/>
      <c r="GK1" s="569"/>
      <c r="GL1" s="569"/>
      <c r="GM1" s="569"/>
      <c r="GN1" s="569"/>
      <c r="GO1" s="569"/>
      <c r="GP1" s="569"/>
      <c r="GQ1" s="569"/>
      <c r="GR1" s="569"/>
      <c r="GS1" s="569"/>
      <c r="GT1" s="569"/>
      <c r="GU1" s="569"/>
      <c r="GV1" s="569"/>
      <c r="GW1" s="569"/>
      <c r="GX1" s="569"/>
      <c r="GY1" s="569"/>
      <c r="GZ1" s="569"/>
      <c r="HA1" s="569"/>
      <c r="HB1" s="569"/>
      <c r="HC1" s="569"/>
      <c r="HD1" s="569"/>
      <c r="HE1" s="569"/>
      <c r="HF1" s="569"/>
      <c r="HG1" s="569"/>
      <c r="HH1" s="569"/>
      <c r="HI1" s="569"/>
      <c r="HJ1" s="569"/>
      <c r="HK1" s="569"/>
      <c r="HL1" s="569"/>
      <c r="HM1" s="569"/>
      <c r="HN1" s="569"/>
      <c r="HO1" s="569"/>
      <c r="HP1" s="569"/>
      <c r="HQ1" s="569"/>
      <c r="HR1" s="569"/>
      <c r="HS1" s="569"/>
      <c r="HT1" s="569"/>
      <c r="HU1" s="569"/>
      <c r="HV1" s="569"/>
      <c r="HW1" s="569"/>
      <c r="HX1" s="569"/>
      <c r="HY1" s="569"/>
      <c r="HZ1" s="569"/>
      <c r="IA1" s="569"/>
      <c r="IB1" s="569"/>
      <c r="IC1" s="569"/>
      <c r="ID1" s="569"/>
      <c r="IE1" s="569"/>
      <c r="IF1" s="569"/>
      <c r="IG1" s="569"/>
      <c r="IH1" s="569"/>
      <c r="II1" s="569"/>
      <c r="IJ1" s="569"/>
      <c r="IK1" s="569"/>
      <c r="IL1" s="569"/>
      <c r="IM1" s="569"/>
      <c r="IN1" s="569"/>
      <c r="IO1" s="569"/>
      <c r="IP1" s="569"/>
      <c r="IQ1" s="569"/>
      <c r="IR1" s="569"/>
      <c r="IS1" s="569"/>
      <c r="IT1" s="569"/>
      <c r="IU1" s="569"/>
      <c r="IV1" s="586"/>
    </row>
    <row r="2" spans="1:256" ht="24" customHeight="1">
      <c r="A2" s="2200" t="str">
        <f>CORPORATION</f>
        <v>Entrez le nom de la société ici</v>
      </c>
      <c r="B2" s="2201"/>
      <c r="C2" s="2201"/>
      <c r="D2" s="2201"/>
      <c r="E2" s="2201"/>
      <c r="F2" s="2201"/>
      <c r="G2" s="2201"/>
      <c r="H2" s="2201"/>
      <c r="I2" s="2201"/>
      <c r="J2" s="2201"/>
      <c r="K2" s="2201"/>
      <c r="L2" s="2201"/>
      <c r="M2" s="569"/>
      <c r="N2" s="569"/>
      <c r="O2" s="569"/>
      <c r="P2" s="569"/>
      <c r="Q2" s="569"/>
      <c r="R2" s="569"/>
      <c r="S2" s="569"/>
      <c r="T2" s="569"/>
      <c r="U2" s="569"/>
      <c r="V2" s="569"/>
      <c r="W2" s="569"/>
      <c r="X2" s="569"/>
      <c r="Y2" s="569"/>
      <c r="Z2" s="569"/>
      <c r="AA2" s="569"/>
      <c r="AB2" s="569"/>
      <c r="AC2" s="569"/>
      <c r="AD2" s="569"/>
      <c r="AE2" s="569"/>
      <c r="AF2" s="569"/>
      <c r="AG2" s="569"/>
      <c r="AH2" s="569"/>
      <c r="AI2" s="569"/>
      <c r="AJ2" s="569"/>
      <c r="AK2" s="569"/>
      <c r="AL2" s="569"/>
      <c r="AM2" s="569"/>
      <c r="AN2" s="569"/>
      <c r="AO2" s="569"/>
      <c r="AP2" s="569"/>
      <c r="AQ2" s="569"/>
      <c r="AR2" s="569"/>
      <c r="AS2" s="569"/>
      <c r="AT2" s="569"/>
      <c r="AU2" s="569"/>
      <c r="AV2" s="569"/>
      <c r="AW2" s="569"/>
      <c r="AX2" s="569"/>
      <c r="AY2" s="569"/>
      <c r="AZ2" s="569"/>
      <c r="BA2" s="569"/>
      <c r="BB2" s="569"/>
      <c r="BC2" s="569"/>
      <c r="BD2" s="569"/>
      <c r="BE2" s="569"/>
      <c r="BF2" s="569"/>
      <c r="BG2" s="569"/>
      <c r="BH2" s="569"/>
      <c r="BI2" s="569"/>
      <c r="BJ2" s="569"/>
      <c r="BK2" s="569"/>
      <c r="BL2" s="569"/>
      <c r="BM2" s="569"/>
      <c r="BN2" s="569"/>
      <c r="BO2" s="569"/>
      <c r="BP2" s="569"/>
      <c r="BQ2" s="569"/>
      <c r="BR2" s="569"/>
      <c r="BS2" s="569"/>
      <c r="BT2" s="569"/>
      <c r="BU2" s="569"/>
      <c r="BV2" s="569"/>
      <c r="BW2" s="569"/>
      <c r="BX2" s="569"/>
      <c r="BY2" s="569"/>
      <c r="BZ2" s="569"/>
      <c r="CA2" s="569"/>
      <c r="CB2" s="569"/>
      <c r="CC2" s="569"/>
      <c r="CD2" s="569"/>
      <c r="CE2" s="569"/>
      <c r="CF2" s="569"/>
      <c r="CG2" s="569"/>
      <c r="CH2" s="569"/>
      <c r="CI2" s="569"/>
      <c r="CJ2" s="569"/>
      <c r="CK2" s="569"/>
      <c r="CL2" s="569"/>
      <c r="CM2" s="569"/>
      <c r="CN2" s="569"/>
      <c r="CO2" s="569"/>
      <c r="CP2" s="569"/>
      <c r="CQ2" s="569"/>
      <c r="CR2" s="569"/>
      <c r="CS2" s="569"/>
      <c r="CT2" s="569"/>
      <c r="CU2" s="569"/>
      <c r="CV2" s="569"/>
      <c r="CW2" s="569"/>
      <c r="CX2" s="569"/>
      <c r="CY2" s="569"/>
      <c r="CZ2" s="569"/>
      <c r="DA2" s="569"/>
      <c r="DB2" s="569"/>
      <c r="DC2" s="569"/>
      <c r="DD2" s="569"/>
      <c r="DE2" s="569"/>
      <c r="DF2" s="569"/>
      <c r="DG2" s="569"/>
      <c r="DH2" s="569"/>
      <c r="DI2" s="569"/>
      <c r="DJ2" s="569"/>
      <c r="DK2" s="569"/>
      <c r="DL2" s="569"/>
      <c r="DM2" s="569"/>
      <c r="DN2" s="569"/>
      <c r="DO2" s="569"/>
      <c r="DP2" s="569"/>
      <c r="DQ2" s="569"/>
      <c r="DR2" s="569"/>
      <c r="DS2" s="569"/>
      <c r="DT2" s="569"/>
      <c r="DU2" s="569"/>
      <c r="DV2" s="569"/>
      <c r="DW2" s="569"/>
      <c r="DX2" s="569"/>
      <c r="DY2" s="569"/>
      <c r="DZ2" s="569"/>
      <c r="EA2" s="569"/>
      <c r="EB2" s="569"/>
      <c r="EC2" s="569"/>
      <c r="ED2" s="569"/>
      <c r="EE2" s="569"/>
      <c r="EF2" s="569"/>
      <c r="EG2" s="569"/>
      <c r="EH2" s="569"/>
      <c r="EI2" s="569"/>
      <c r="EJ2" s="569"/>
      <c r="EK2" s="569"/>
      <c r="EL2" s="569"/>
      <c r="EM2" s="569"/>
      <c r="EN2" s="569"/>
      <c r="EO2" s="569"/>
      <c r="EP2" s="569"/>
      <c r="EQ2" s="569"/>
      <c r="ER2" s="569"/>
      <c r="ES2" s="569"/>
      <c r="ET2" s="569"/>
      <c r="EU2" s="569"/>
      <c r="EV2" s="569"/>
      <c r="EW2" s="569"/>
      <c r="EX2" s="569"/>
      <c r="EY2" s="569"/>
      <c r="EZ2" s="569"/>
      <c r="FA2" s="569"/>
      <c r="FB2" s="569"/>
      <c r="FC2" s="569"/>
      <c r="FD2" s="569"/>
      <c r="FE2" s="569"/>
      <c r="FF2" s="569"/>
      <c r="FG2" s="569"/>
      <c r="FH2" s="569"/>
      <c r="FI2" s="569"/>
      <c r="FJ2" s="569"/>
      <c r="FK2" s="569"/>
      <c r="FL2" s="569"/>
      <c r="FM2" s="569"/>
      <c r="FN2" s="569"/>
      <c r="FO2" s="569"/>
      <c r="FP2" s="569"/>
      <c r="FQ2" s="569"/>
      <c r="FR2" s="569"/>
      <c r="FS2" s="569"/>
      <c r="FT2" s="569"/>
      <c r="FU2" s="569"/>
      <c r="FV2" s="569"/>
      <c r="FW2" s="569"/>
      <c r="FX2" s="569"/>
      <c r="FY2" s="569"/>
      <c r="FZ2" s="569"/>
      <c r="GA2" s="569"/>
      <c r="GB2" s="569"/>
      <c r="GC2" s="569"/>
      <c r="GD2" s="569"/>
      <c r="GE2" s="569"/>
      <c r="GF2" s="569"/>
      <c r="GG2" s="569"/>
      <c r="GH2" s="569"/>
      <c r="GI2" s="569"/>
      <c r="GJ2" s="569"/>
      <c r="GK2" s="569"/>
      <c r="GL2" s="569"/>
      <c r="GM2" s="569"/>
      <c r="GN2" s="569"/>
      <c r="GO2" s="569"/>
      <c r="GP2" s="569"/>
      <c r="GQ2" s="569"/>
      <c r="GR2" s="569"/>
      <c r="GS2" s="569"/>
      <c r="GT2" s="569"/>
      <c r="GU2" s="569"/>
      <c r="GV2" s="569"/>
      <c r="GW2" s="569"/>
      <c r="GX2" s="569"/>
      <c r="GY2" s="569"/>
      <c r="GZ2" s="569"/>
      <c r="HA2" s="569"/>
      <c r="HB2" s="569"/>
      <c r="HC2" s="569"/>
      <c r="HD2" s="569"/>
      <c r="HE2" s="569"/>
      <c r="HF2" s="569"/>
      <c r="HG2" s="569"/>
      <c r="HH2" s="569"/>
      <c r="HI2" s="569"/>
      <c r="HJ2" s="569"/>
      <c r="HK2" s="569"/>
      <c r="HL2" s="569"/>
      <c r="HM2" s="569"/>
      <c r="HN2" s="569"/>
      <c r="HO2" s="569"/>
      <c r="HP2" s="569"/>
      <c r="HQ2" s="569"/>
      <c r="HR2" s="569"/>
      <c r="HS2" s="569"/>
      <c r="HT2" s="569"/>
      <c r="HU2" s="569"/>
      <c r="HV2" s="569"/>
      <c r="HW2" s="569"/>
      <c r="HX2" s="569"/>
      <c r="HY2" s="569"/>
      <c r="HZ2" s="569"/>
      <c r="IA2" s="569"/>
      <c r="IB2" s="569"/>
      <c r="IC2" s="569"/>
      <c r="ID2" s="569"/>
      <c r="IE2" s="569"/>
      <c r="IF2" s="569"/>
      <c r="IG2" s="569"/>
      <c r="IH2" s="569"/>
      <c r="II2" s="569"/>
      <c r="IJ2" s="569"/>
      <c r="IK2" s="569"/>
      <c r="IL2" s="569"/>
      <c r="IM2" s="569"/>
      <c r="IN2" s="569"/>
      <c r="IO2" s="569"/>
      <c r="IP2" s="569"/>
      <c r="IQ2" s="569"/>
      <c r="IR2" s="569"/>
      <c r="IS2" s="569"/>
      <c r="IT2" s="569"/>
      <c r="IU2" s="569"/>
      <c r="IV2" s="586"/>
    </row>
    <row r="3" spans="1:256" ht="19.5">
      <c r="A3" s="2202" t="s">
        <v>650</v>
      </c>
      <c r="B3" s="2199"/>
      <c r="C3" s="2199"/>
      <c r="D3" s="2199"/>
      <c r="E3" s="2199"/>
      <c r="F3" s="2199"/>
      <c r="G3" s="2199"/>
      <c r="H3" s="2199"/>
      <c r="I3" s="2199"/>
      <c r="J3" s="2199"/>
      <c r="K3" s="2199"/>
      <c r="L3" s="2199"/>
      <c r="M3" s="569"/>
      <c r="N3" s="569"/>
      <c r="O3" s="569"/>
      <c r="P3" s="569"/>
      <c r="Q3" s="569"/>
      <c r="R3" s="569"/>
      <c r="S3" s="569"/>
      <c r="T3" s="569"/>
      <c r="U3" s="569"/>
      <c r="V3" s="569"/>
      <c r="W3" s="569"/>
      <c r="X3" s="569"/>
      <c r="Y3" s="569"/>
      <c r="Z3" s="569"/>
      <c r="AA3" s="569"/>
      <c r="AB3" s="569"/>
      <c r="AC3" s="569"/>
      <c r="AD3" s="569"/>
      <c r="AE3" s="569"/>
      <c r="AF3" s="569"/>
      <c r="AG3" s="569"/>
      <c r="AH3" s="569"/>
      <c r="AI3" s="569"/>
      <c r="AJ3" s="569"/>
      <c r="AK3" s="569"/>
      <c r="AL3" s="569"/>
      <c r="AM3" s="569"/>
      <c r="AN3" s="569"/>
      <c r="AO3" s="569"/>
      <c r="AP3" s="569"/>
      <c r="AQ3" s="569"/>
      <c r="AR3" s="569"/>
      <c r="AS3" s="569"/>
      <c r="AT3" s="569"/>
      <c r="AU3" s="569"/>
      <c r="AV3" s="569"/>
      <c r="AW3" s="569"/>
      <c r="AX3" s="569"/>
      <c r="AY3" s="569"/>
      <c r="AZ3" s="569"/>
      <c r="BA3" s="569"/>
      <c r="BB3" s="569"/>
      <c r="BC3" s="569"/>
      <c r="BD3" s="569"/>
      <c r="BE3" s="569"/>
      <c r="BF3" s="569"/>
      <c r="BG3" s="569"/>
      <c r="BH3" s="569"/>
      <c r="BI3" s="569"/>
      <c r="BJ3" s="569"/>
      <c r="BK3" s="569"/>
      <c r="BL3" s="569"/>
      <c r="BM3" s="569"/>
      <c r="BN3" s="569"/>
      <c r="BO3" s="569"/>
      <c r="BP3" s="569"/>
      <c r="BQ3" s="569"/>
      <c r="BR3" s="569"/>
      <c r="BS3" s="569"/>
      <c r="BT3" s="569"/>
      <c r="BU3" s="569"/>
      <c r="BV3" s="569"/>
      <c r="BW3" s="569"/>
      <c r="BX3" s="569"/>
      <c r="BY3" s="569"/>
      <c r="BZ3" s="569"/>
      <c r="CA3" s="569"/>
      <c r="CB3" s="569"/>
      <c r="CC3" s="569"/>
      <c r="CD3" s="569"/>
      <c r="CE3" s="569"/>
      <c r="CF3" s="569"/>
      <c r="CG3" s="569"/>
      <c r="CH3" s="569"/>
      <c r="CI3" s="569"/>
      <c r="CJ3" s="569"/>
      <c r="CK3" s="569"/>
      <c r="CL3" s="569"/>
      <c r="CM3" s="569"/>
      <c r="CN3" s="569"/>
      <c r="CO3" s="569"/>
      <c r="CP3" s="569"/>
      <c r="CQ3" s="569"/>
      <c r="CR3" s="569"/>
      <c r="CS3" s="569"/>
      <c r="CT3" s="569"/>
      <c r="CU3" s="569"/>
      <c r="CV3" s="569"/>
      <c r="CW3" s="569"/>
      <c r="CX3" s="569"/>
      <c r="CY3" s="569"/>
      <c r="CZ3" s="569"/>
      <c r="DA3" s="569"/>
      <c r="DB3" s="569"/>
      <c r="DC3" s="569"/>
      <c r="DD3" s="569"/>
      <c r="DE3" s="569"/>
      <c r="DF3" s="569"/>
      <c r="DG3" s="569"/>
      <c r="DH3" s="569"/>
      <c r="DI3" s="569"/>
      <c r="DJ3" s="569"/>
      <c r="DK3" s="569"/>
      <c r="DL3" s="569"/>
      <c r="DM3" s="569"/>
      <c r="DN3" s="569"/>
      <c r="DO3" s="569"/>
      <c r="DP3" s="569"/>
      <c r="DQ3" s="569"/>
      <c r="DR3" s="569"/>
      <c r="DS3" s="569"/>
      <c r="DT3" s="569"/>
      <c r="DU3" s="569"/>
      <c r="DV3" s="569"/>
      <c r="DW3" s="569"/>
      <c r="DX3" s="569"/>
      <c r="DY3" s="569"/>
      <c r="DZ3" s="569"/>
      <c r="EA3" s="569"/>
      <c r="EB3" s="569"/>
      <c r="EC3" s="569"/>
      <c r="ED3" s="569"/>
      <c r="EE3" s="569"/>
      <c r="EF3" s="569"/>
      <c r="EG3" s="569"/>
      <c r="EH3" s="569"/>
      <c r="EI3" s="569"/>
      <c r="EJ3" s="569"/>
      <c r="EK3" s="569"/>
      <c r="EL3" s="569"/>
      <c r="EM3" s="569"/>
      <c r="EN3" s="569"/>
      <c r="EO3" s="569"/>
      <c r="EP3" s="569"/>
      <c r="EQ3" s="569"/>
      <c r="ER3" s="569"/>
      <c r="ES3" s="569"/>
      <c r="ET3" s="569"/>
      <c r="EU3" s="569"/>
      <c r="EV3" s="569"/>
      <c r="EW3" s="569"/>
      <c r="EX3" s="569"/>
      <c r="EY3" s="569"/>
      <c r="EZ3" s="569"/>
      <c r="FA3" s="569"/>
      <c r="FB3" s="569"/>
      <c r="FC3" s="569"/>
      <c r="FD3" s="569"/>
      <c r="FE3" s="569"/>
      <c r="FF3" s="569"/>
      <c r="FG3" s="569"/>
      <c r="FH3" s="569"/>
      <c r="FI3" s="569"/>
      <c r="FJ3" s="569"/>
      <c r="FK3" s="569"/>
      <c r="FL3" s="569"/>
      <c r="FM3" s="569"/>
      <c r="FN3" s="569"/>
      <c r="FO3" s="569"/>
      <c r="FP3" s="569"/>
      <c r="FQ3" s="569"/>
      <c r="FR3" s="569"/>
      <c r="FS3" s="569"/>
      <c r="FT3" s="569"/>
      <c r="FU3" s="569"/>
      <c r="FV3" s="569"/>
      <c r="FW3" s="569"/>
      <c r="FX3" s="569"/>
      <c r="FY3" s="569"/>
      <c r="FZ3" s="569"/>
      <c r="GA3" s="569"/>
      <c r="GB3" s="569"/>
      <c r="GC3" s="569"/>
      <c r="GD3" s="569"/>
      <c r="GE3" s="569"/>
      <c r="GF3" s="569"/>
      <c r="GG3" s="569"/>
      <c r="GH3" s="569"/>
      <c r="GI3" s="569"/>
      <c r="GJ3" s="569"/>
      <c r="GK3" s="569"/>
      <c r="GL3" s="569"/>
      <c r="GM3" s="569"/>
      <c r="GN3" s="569"/>
      <c r="GO3" s="569"/>
      <c r="GP3" s="569"/>
      <c r="GQ3" s="569"/>
      <c r="GR3" s="569"/>
      <c r="GS3" s="569"/>
      <c r="GT3" s="569"/>
      <c r="GU3" s="569"/>
      <c r="GV3" s="569"/>
      <c r="GW3" s="569"/>
      <c r="GX3" s="569"/>
      <c r="GY3" s="569"/>
      <c r="GZ3" s="569"/>
      <c r="HA3" s="569"/>
      <c r="HB3" s="569"/>
      <c r="HC3" s="569"/>
      <c r="HD3" s="569"/>
      <c r="HE3" s="569"/>
      <c r="HF3" s="569"/>
      <c r="HG3" s="569"/>
      <c r="HH3" s="569"/>
      <c r="HI3" s="569"/>
      <c r="HJ3" s="569"/>
      <c r="HK3" s="569"/>
      <c r="HL3" s="569"/>
      <c r="HM3" s="569"/>
      <c r="HN3" s="569"/>
      <c r="HO3" s="569"/>
      <c r="HP3" s="569"/>
      <c r="HQ3" s="569"/>
      <c r="HR3" s="569"/>
      <c r="HS3" s="569"/>
      <c r="HT3" s="569"/>
      <c r="HU3" s="569"/>
      <c r="HV3" s="569"/>
      <c r="HW3" s="569"/>
      <c r="HX3" s="569"/>
      <c r="HY3" s="569"/>
      <c r="HZ3" s="569"/>
      <c r="IA3" s="569"/>
      <c r="IB3" s="569"/>
      <c r="IC3" s="569"/>
      <c r="ID3" s="569"/>
      <c r="IE3" s="569"/>
      <c r="IF3" s="569"/>
      <c r="IG3" s="569"/>
      <c r="IH3" s="569"/>
      <c r="II3" s="569"/>
      <c r="IJ3" s="569"/>
      <c r="IK3" s="569"/>
      <c r="IL3" s="569"/>
      <c r="IM3" s="569"/>
      <c r="IN3" s="569"/>
      <c r="IO3" s="569"/>
      <c r="IP3" s="569"/>
      <c r="IQ3" s="569"/>
      <c r="IR3" s="569"/>
      <c r="IS3" s="569"/>
      <c r="IT3" s="569"/>
      <c r="IU3" s="569"/>
      <c r="IV3" s="586"/>
    </row>
    <row r="4" spans="1:256" ht="24" customHeight="1">
      <c r="A4" s="2202" t="s">
        <v>18</v>
      </c>
      <c r="B4" s="2201"/>
      <c r="C4" s="2201"/>
      <c r="D4" s="2201"/>
      <c r="E4" s="2201"/>
      <c r="F4" s="2201"/>
      <c r="G4" s="2201"/>
      <c r="H4" s="2201"/>
      <c r="I4" s="2201"/>
      <c r="J4" s="2201"/>
      <c r="K4" s="2201"/>
      <c r="L4" s="2201"/>
      <c r="M4" s="569"/>
      <c r="N4" s="569"/>
      <c r="O4" s="569"/>
      <c r="P4" s="569"/>
      <c r="Q4" s="569"/>
      <c r="R4" s="569"/>
      <c r="S4" s="569"/>
      <c r="T4" s="569"/>
      <c r="U4" s="569"/>
      <c r="V4" s="569"/>
      <c r="W4" s="569"/>
      <c r="X4" s="569"/>
      <c r="Y4" s="569"/>
      <c r="Z4" s="569"/>
      <c r="AA4" s="569"/>
      <c r="AB4" s="569"/>
      <c r="AC4" s="569"/>
      <c r="AD4" s="569"/>
      <c r="AE4" s="569"/>
      <c r="AF4" s="569"/>
      <c r="AG4" s="569"/>
      <c r="AH4" s="569"/>
      <c r="AI4" s="569"/>
      <c r="AJ4" s="569"/>
      <c r="AK4" s="569"/>
      <c r="AL4" s="569"/>
      <c r="AM4" s="569"/>
      <c r="AN4" s="569"/>
      <c r="AO4" s="569"/>
      <c r="AP4" s="569"/>
      <c r="AQ4" s="569"/>
      <c r="AR4" s="569"/>
      <c r="AS4" s="569"/>
      <c r="AT4" s="569"/>
      <c r="AU4" s="569"/>
      <c r="AV4" s="569"/>
      <c r="AW4" s="569"/>
      <c r="AX4" s="569"/>
      <c r="AY4" s="569"/>
      <c r="AZ4" s="569"/>
      <c r="BA4" s="569"/>
      <c r="BB4" s="569"/>
      <c r="BC4" s="569"/>
      <c r="BD4" s="569"/>
      <c r="BE4" s="569"/>
      <c r="BF4" s="569"/>
      <c r="BG4" s="569"/>
      <c r="BH4" s="569"/>
      <c r="BI4" s="569"/>
      <c r="BJ4" s="569"/>
      <c r="BK4" s="569"/>
      <c r="BL4" s="569"/>
      <c r="BM4" s="569"/>
      <c r="BN4" s="569"/>
      <c r="BO4" s="569"/>
      <c r="BP4" s="569"/>
      <c r="BQ4" s="569"/>
      <c r="BR4" s="569"/>
      <c r="BS4" s="569"/>
      <c r="BT4" s="569"/>
      <c r="BU4" s="569"/>
      <c r="BV4" s="569"/>
      <c r="BW4" s="569"/>
      <c r="BX4" s="569"/>
      <c r="BY4" s="569"/>
      <c r="BZ4" s="569"/>
      <c r="CA4" s="569"/>
      <c r="CB4" s="569"/>
      <c r="CC4" s="569"/>
      <c r="CD4" s="569"/>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69"/>
      <c r="DH4" s="569"/>
      <c r="DI4" s="569"/>
      <c r="DJ4" s="569"/>
      <c r="DK4" s="569"/>
      <c r="DL4" s="569"/>
      <c r="DM4" s="569"/>
      <c r="DN4" s="569"/>
      <c r="DO4" s="569"/>
      <c r="DP4" s="569"/>
      <c r="DQ4" s="569"/>
      <c r="DR4" s="569"/>
      <c r="DS4" s="569"/>
      <c r="DT4" s="569"/>
      <c r="DU4" s="569"/>
      <c r="DV4" s="569"/>
      <c r="DW4" s="569"/>
      <c r="DX4" s="569"/>
      <c r="DY4" s="569"/>
      <c r="DZ4" s="569"/>
      <c r="EA4" s="569"/>
      <c r="EB4" s="569"/>
      <c r="EC4" s="569"/>
      <c r="ED4" s="569"/>
      <c r="EE4" s="569"/>
      <c r="EF4" s="569"/>
      <c r="EG4" s="569"/>
      <c r="EH4" s="569"/>
      <c r="EI4" s="569"/>
      <c r="EJ4" s="569"/>
      <c r="EK4" s="569"/>
      <c r="EL4" s="569"/>
      <c r="EM4" s="569"/>
      <c r="EN4" s="569"/>
      <c r="EO4" s="569"/>
      <c r="EP4" s="569"/>
      <c r="EQ4" s="569"/>
      <c r="ER4" s="569"/>
      <c r="ES4" s="569"/>
      <c r="ET4" s="569"/>
      <c r="EU4" s="569"/>
      <c r="EV4" s="569"/>
      <c r="EW4" s="569"/>
      <c r="EX4" s="569"/>
      <c r="EY4" s="569"/>
      <c r="EZ4" s="569"/>
      <c r="FA4" s="569"/>
      <c r="FB4" s="569"/>
      <c r="FC4" s="569"/>
      <c r="FD4" s="569"/>
      <c r="FE4" s="569"/>
      <c r="FF4" s="569"/>
      <c r="FG4" s="569"/>
      <c r="FH4" s="569"/>
      <c r="FI4" s="569"/>
      <c r="FJ4" s="569"/>
      <c r="FK4" s="569"/>
      <c r="FL4" s="569"/>
      <c r="FM4" s="569"/>
      <c r="FN4" s="569"/>
      <c r="FO4" s="569"/>
      <c r="FP4" s="569"/>
      <c r="FQ4" s="569"/>
      <c r="FR4" s="569"/>
      <c r="FS4" s="569"/>
      <c r="FT4" s="569"/>
      <c r="FU4" s="569"/>
      <c r="FV4" s="569"/>
      <c r="FW4" s="569"/>
      <c r="FX4" s="569"/>
      <c r="FY4" s="569"/>
      <c r="FZ4" s="569"/>
      <c r="GA4" s="569"/>
      <c r="GB4" s="569"/>
      <c r="GC4" s="569"/>
      <c r="GD4" s="569"/>
      <c r="GE4" s="569"/>
      <c r="GF4" s="569"/>
      <c r="GG4" s="569"/>
      <c r="GH4" s="569"/>
      <c r="GI4" s="569"/>
      <c r="GJ4" s="569"/>
      <c r="GK4" s="569"/>
      <c r="GL4" s="569"/>
      <c r="GM4" s="569"/>
      <c r="GN4" s="569"/>
      <c r="GO4" s="569"/>
      <c r="GP4" s="569"/>
      <c r="GQ4" s="569"/>
      <c r="GR4" s="569"/>
      <c r="GS4" s="569"/>
      <c r="GT4" s="569"/>
      <c r="GU4" s="569"/>
      <c r="GV4" s="569"/>
      <c r="GW4" s="569"/>
      <c r="GX4" s="569"/>
      <c r="GY4" s="569"/>
      <c r="GZ4" s="569"/>
      <c r="HA4" s="569"/>
      <c r="HB4" s="569"/>
      <c r="HC4" s="569"/>
      <c r="HD4" s="569"/>
      <c r="HE4" s="569"/>
      <c r="HF4" s="569"/>
      <c r="HG4" s="569"/>
      <c r="HH4" s="569"/>
      <c r="HI4" s="569"/>
      <c r="HJ4" s="569"/>
      <c r="HK4" s="569"/>
      <c r="HL4" s="569"/>
      <c r="HM4" s="569"/>
      <c r="HN4" s="569"/>
      <c r="HO4" s="569"/>
      <c r="HP4" s="569"/>
      <c r="HQ4" s="569"/>
      <c r="HR4" s="569"/>
      <c r="HS4" s="569"/>
      <c r="HT4" s="569"/>
      <c r="HU4" s="569"/>
      <c r="HV4" s="569"/>
      <c r="HW4" s="569"/>
      <c r="HX4" s="569"/>
      <c r="HY4" s="569"/>
      <c r="HZ4" s="569"/>
      <c r="IA4" s="569"/>
      <c r="IB4" s="569"/>
      <c r="IC4" s="569"/>
      <c r="ID4" s="569"/>
      <c r="IE4" s="569"/>
      <c r="IF4" s="569"/>
      <c r="IG4" s="569"/>
      <c r="IH4" s="569"/>
      <c r="II4" s="569"/>
      <c r="IJ4" s="569"/>
      <c r="IK4" s="569"/>
      <c r="IL4" s="569"/>
      <c r="IM4" s="569"/>
      <c r="IN4" s="569"/>
      <c r="IO4" s="569"/>
      <c r="IP4" s="569"/>
      <c r="IQ4" s="569"/>
      <c r="IR4" s="569"/>
      <c r="IS4" s="569"/>
      <c r="IT4" s="569"/>
      <c r="IU4" s="569"/>
      <c r="IV4" s="586"/>
    </row>
    <row r="5" spans="1:256" ht="24" customHeight="1">
      <c r="A5" s="2203" t="str">
        <f>PERIOD</f>
        <v>Entrez le trimestre ici</v>
      </c>
      <c r="B5" s="2204"/>
      <c r="C5" s="2204"/>
      <c r="D5" s="2204"/>
      <c r="E5" s="2204"/>
      <c r="F5" s="2204"/>
      <c r="G5" s="2204"/>
      <c r="H5" s="2204"/>
      <c r="I5" s="2204"/>
      <c r="J5" s="2204"/>
      <c r="K5" s="2204"/>
      <c r="L5" s="2204"/>
      <c r="M5" s="569"/>
      <c r="N5" s="569"/>
      <c r="O5" s="569"/>
      <c r="P5" s="569"/>
      <c r="Q5" s="569"/>
      <c r="R5" s="569"/>
      <c r="S5" s="569"/>
      <c r="T5" s="569"/>
      <c r="U5" s="569"/>
      <c r="V5" s="569"/>
      <c r="W5" s="569"/>
      <c r="X5" s="569"/>
      <c r="Y5" s="569"/>
      <c r="Z5" s="569"/>
      <c r="AA5" s="569"/>
      <c r="AB5" s="569"/>
      <c r="AC5" s="569"/>
      <c r="AD5" s="569"/>
      <c r="AE5" s="569"/>
      <c r="AF5" s="569"/>
      <c r="AG5" s="569"/>
      <c r="AH5" s="569"/>
      <c r="AI5" s="569"/>
      <c r="AJ5" s="569"/>
      <c r="AK5" s="569"/>
      <c r="AL5" s="569"/>
      <c r="AM5" s="569"/>
      <c r="AN5" s="569"/>
      <c r="AO5" s="569"/>
      <c r="AP5" s="569"/>
      <c r="AQ5" s="569"/>
      <c r="AR5" s="569"/>
      <c r="AS5" s="569"/>
      <c r="AT5" s="569"/>
      <c r="AU5" s="569"/>
      <c r="AV5" s="569"/>
      <c r="AW5" s="569"/>
      <c r="AX5" s="569"/>
      <c r="AY5" s="569"/>
      <c r="AZ5" s="569"/>
      <c r="BA5" s="569"/>
      <c r="BB5" s="569"/>
      <c r="BC5" s="569"/>
      <c r="BD5" s="569"/>
      <c r="BE5" s="569"/>
      <c r="BF5" s="569"/>
      <c r="BG5" s="569"/>
      <c r="BH5" s="569"/>
      <c r="BI5" s="569"/>
      <c r="BJ5" s="569"/>
      <c r="BK5" s="569"/>
      <c r="BL5" s="569"/>
      <c r="BM5" s="569"/>
      <c r="BN5" s="569"/>
      <c r="BO5" s="569"/>
      <c r="BP5" s="569"/>
      <c r="BQ5" s="569"/>
      <c r="BR5" s="569"/>
      <c r="BS5" s="569"/>
      <c r="BT5" s="569"/>
      <c r="BU5" s="569"/>
      <c r="BV5" s="569"/>
      <c r="BW5" s="569"/>
      <c r="BX5" s="569"/>
      <c r="BY5" s="569"/>
      <c r="BZ5" s="569"/>
      <c r="CA5" s="569"/>
      <c r="CB5" s="569"/>
      <c r="CC5" s="569"/>
      <c r="CD5" s="569"/>
      <c r="CE5" s="569"/>
      <c r="CF5" s="569"/>
      <c r="CG5" s="569"/>
      <c r="CH5" s="569"/>
      <c r="CI5" s="569"/>
      <c r="CJ5" s="569"/>
      <c r="CK5" s="569"/>
      <c r="CL5" s="569"/>
      <c r="CM5" s="569"/>
      <c r="CN5" s="569"/>
      <c r="CO5" s="569"/>
      <c r="CP5" s="569"/>
      <c r="CQ5" s="569"/>
      <c r="CR5" s="569"/>
      <c r="CS5" s="569"/>
      <c r="CT5" s="569"/>
      <c r="CU5" s="569"/>
      <c r="CV5" s="569"/>
      <c r="CW5" s="569"/>
      <c r="CX5" s="569"/>
      <c r="CY5" s="569"/>
      <c r="CZ5" s="569"/>
      <c r="DA5" s="569"/>
      <c r="DB5" s="569"/>
      <c r="DC5" s="569"/>
      <c r="DD5" s="569"/>
      <c r="DE5" s="569"/>
      <c r="DF5" s="569"/>
      <c r="DG5" s="569"/>
      <c r="DH5" s="569"/>
      <c r="DI5" s="569"/>
      <c r="DJ5" s="569"/>
      <c r="DK5" s="569"/>
      <c r="DL5" s="569"/>
      <c r="DM5" s="569"/>
      <c r="DN5" s="569"/>
      <c r="DO5" s="569"/>
      <c r="DP5" s="569"/>
      <c r="DQ5" s="569"/>
      <c r="DR5" s="569"/>
      <c r="DS5" s="569"/>
      <c r="DT5" s="569"/>
      <c r="DU5" s="569"/>
      <c r="DV5" s="569"/>
      <c r="DW5" s="569"/>
      <c r="DX5" s="569"/>
      <c r="DY5" s="569"/>
      <c r="DZ5" s="569"/>
      <c r="EA5" s="569"/>
      <c r="EB5" s="569"/>
      <c r="EC5" s="569"/>
      <c r="ED5" s="569"/>
      <c r="EE5" s="569"/>
      <c r="EF5" s="569"/>
      <c r="EG5" s="569"/>
      <c r="EH5" s="569"/>
      <c r="EI5" s="569"/>
      <c r="EJ5" s="569"/>
      <c r="EK5" s="569"/>
      <c r="EL5" s="569"/>
      <c r="EM5" s="569"/>
      <c r="EN5" s="569"/>
      <c r="EO5" s="569"/>
      <c r="EP5" s="569"/>
      <c r="EQ5" s="569"/>
      <c r="ER5" s="569"/>
      <c r="ES5" s="569"/>
      <c r="ET5" s="569"/>
      <c r="EU5" s="569"/>
      <c r="EV5" s="569"/>
      <c r="EW5" s="569"/>
      <c r="EX5" s="569"/>
      <c r="EY5" s="569"/>
      <c r="EZ5" s="569"/>
      <c r="FA5" s="569"/>
      <c r="FB5" s="569"/>
      <c r="FC5" s="569"/>
      <c r="FD5" s="569"/>
      <c r="FE5" s="569"/>
      <c r="FF5" s="569"/>
      <c r="FG5" s="569"/>
      <c r="FH5" s="569"/>
      <c r="FI5" s="569"/>
      <c r="FJ5" s="569"/>
      <c r="FK5" s="569"/>
      <c r="FL5" s="569"/>
      <c r="FM5" s="569"/>
      <c r="FN5" s="569"/>
      <c r="FO5" s="569"/>
      <c r="FP5" s="569"/>
      <c r="FQ5" s="569"/>
      <c r="FR5" s="569"/>
      <c r="FS5" s="569"/>
      <c r="FT5" s="569"/>
      <c r="FU5" s="569"/>
      <c r="FV5" s="569"/>
      <c r="FW5" s="569"/>
      <c r="FX5" s="569"/>
      <c r="FY5" s="569"/>
      <c r="FZ5" s="569"/>
      <c r="GA5" s="569"/>
      <c r="GB5" s="569"/>
      <c r="GC5" s="569"/>
      <c r="GD5" s="569"/>
      <c r="GE5" s="569"/>
      <c r="GF5" s="569"/>
      <c r="GG5" s="569"/>
      <c r="GH5" s="569"/>
      <c r="GI5" s="569"/>
      <c r="GJ5" s="569"/>
      <c r="GK5" s="569"/>
      <c r="GL5" s="569"/>
      <c r="GM5" s="569"/>
      <c r="GN5" s="569"/>
      <c r="GO5" s="569"/>
      <c r="GP5" s="569"/>
      <c r="GQ5" s="569"/>
      <c r="GR5" s="569"/>
      <c r="GS5" s="569"/>
      <c r="GT5" s="569"/>
      <c r="GU5" s="569"/>
      <c r="GV5" s="569"/>
      <c r="GW5" s="569"/>
      <c r="GX5" s="569"/>
      <c r="GY5" s="569"/>
      <c r="GZ5" s="569"/>
      <c r="HA5" s="569"/>
      <c r="HB5" s="569"/>
      <c r="HC5" s="569"/>
      <c r="HD5" s="569"/>
      <c r="HE5" s="569"/>
      <c r="HF5" s="569"/>
      <c r="HG5" s="569"/>
      <c r="HH5" s="569"/>
      <c r="HI5" s="569"/>
      <c r="HJ5" s="569"/>
      <c r="HK5" s="569"/>
      <c r="HL5" s="569"/>
      <c r="HM5" s="569"/>
      <c r="HN5" s="569"/>
      <c r="HO5" s="569"/>
      <c r="HP5" s="569"/>
      <c r="HQ5" s="569"/>
      <c r="HR5" s="569"/>
      <c r="HS5" s="569"/>
      <c r="HT5" s="569"/>
      <c r="HU5" s="569"/>
      <c r="HV5" s="569"/>
      <c r="HW5" s="569"/>
      <c r="HX5" s="569"/>
      <c r="HY5" s="569"/>
      <c r="HZ5" s="569"/>
      <c r="IA5" s="569"/>
      <c r="IB5" s="569"/>
      <c r="IC5" s="569"/>
      <c r="ID5" s="569"/>
      <c r="IE5" s="569"/>
      <c r="IF5" s="569"/>
      <c r="IG5" s="569"/>
      <c r="IH5" s="569"/>
      <c r="II5" s="569"/>
      <c r="IJ5" s="569"/>
      <c r="IK5" s="569"/>
      <c r="IL5" s="569"/>
      <c r="IM5" s="569"/>
      <c r="IN5" s="569"/>
      <c r="IO5" s="569"/>
      <c r="IP5" s="569"/>
      <c r="IQ5" s="569"/>
      <c r="IR5" s="569"/>
      <c r="IS5" s="569"/>
      <c r="IT5" s="569"/>
      <c r="IU5" s="569"/>
      <c r="IV5" s="586"/>
    </row>
    <row r="6" spans="1:256" ht="22.5" customHeight="1">
      <c r="A6" s="2205" t="s">
        <v>839</v>
      </c>
      <c r="B6" s="2201"/>
      <c r="C6" s="2201"/>
      <c r="D6" s="2201"/>
      <c r="E6" s="2201"/>
      <c r="F6" s="2201"/>
      <c r="G6" s="2201"/>
      <c r="H6" s="2201"/>
      <c r="I6" s="2201"/>
      <c r="J6" s="2201"/>
      <c r="K6" s="2201"/>
      <c r="L6" s="2201"/>
      <c r="M6" s="569"/>
      <c r="N6" s="569"/>
      <c r="O6" s="569"/>
      <c r="P6" s="569"/>
      <c r="Q6" s="569"/>
      <c r="R6" s="569"/>
      <c r="S6" s="569"/>
      <c r="T6" s="569"/>
      <c r="U6" s="569"/>
      <c r="V6" s="569"/>
      <c r="W6" s="569"/>
      <c r="X6" s="569"/>
      <c r="Y6" s="569"/>
      <c r="Z6" s="569"/>
      <c r="AA6" s="569"/>
      <c r="AB6" s="569"/>
      <c r="AC6" s="569"/>
      <c r="AD6" s="569"/>
      <c r="AE6" s="569"/>
      <c r="AF6" s="569"/>
      <c r="AG6" s="569"/>
      <c r="AH6" s="569"/>
      <c r="AI6" s="569"/>
      <c r="AJ6" s="569"/>
      <c r="AK6" s="569"/>
      <c r="AL6" s="569"/>
      <c r="AM6" s="569"/>
      <c r="AN6" s="569"/>
      <c r="AO6" s="569"/>
      <c r="AP6" s="569"/>
      <c r="AQ6" s="569"/>
      <c r="AR6" s="569"/>
      <c r="AS6" s="569"/>
      <c r="AT6" s="569"/>
      <c r="AU6" s="569"/>
      <c r="AV6" s="569"/>
      <c r="AW6" s="569"/>
      <c r="AX6" s="569"/>
      <c r="AY6" s="569"/>
      <c r="AZ6" s="569"/>
      <c r="BA6" s="569"/>
      <c r="BB6" s="569"/>
      <c r="BC6" s="569"/>
      <c r="BD6" s="569"/>
      <c r="BE6" s="569"/>
      <c r="BF6" s="569"/>
      <c r="BG6" s="569"/>
      <c r="BH6" s="569"/>
      <c r="BI6" s="569"/>
      <c r="BJ6" s="569"/>
      <c r="BK6" s="569"/>
      <c r="BL6" s="569"/>
      <c r="BM6" s="569"/>
      <c r="BN6" s="569"/>
      <c r="BO6" s="569"/>
      <c r="BP6" s="569"/>
      <c r="BQ6" s="569"/>
      <c r="BR6" s="569"/>
      <c r="BS6" s="569"/>
      <c r="BT6" s="569"/>
      <c r="BU6" s="569"/>
      <c r="BV6" s="569"/>
      <c r="BW6" s="569"/>
      <c r="BX6" s="569"/>
      <c r="BY6" s="569"/>
      <c r="BZ6" s="569"/>
      <c r="CA6" s="569"/>
      <c r="CB6" s="569"/>
      <c r="CC6" s="569"/>
      <c r="CD6" s="569"/>
      <c r="CE6" s="569"/>
      <c r="CF6" s="569"/>
      <c r="CG6" s="569"/>
      <c r="CH6" s="569"/>
      <c r="CI6" s="569"/>
      <c r="CJ6" s="569"/>
      <c r="CK6" s="569"/>
      <c r="CL6" s="569"/>
      <c r="CM6" s="569"/>
      <c r="CN6" s="569"/>
      <c r="CO6" s="569"/>
      <c r="CP6" s="569"/>
      <c r="CQ6" s="569"/>
      <c r="CR6" s="569"/>
      <c r="CS6" s="569"/>
      <c r="CT6" s="569"/>
      <c r="CU6" s="569"/>
      <c r="CV6" s="569"/>
      <c r="CW6" s="569"/>
      <c r="CX6" s="569"/>
      <c r="CY6" s="569"/>
      <c r="CZ6" s="569"/>
      <c r="DA6" s="569"/>
      <c r="DB6" s="569"/>
      <c r="DC6" s="569"/>
      <c r="DD6" s="569"/>
      <c r="DE6" s="569"/>
      <c r="DF6" s="569"/>
      <c r="DG6" s="569"/>
      <c r="DH6" s="569"/>
      <c r="DI6" s="569"/>
      <c r="DJ6" s="569"/>
      <c r="DK6" s="569"/>
      <c r="DL6" s="569"/>
      <c r="DM6" s="569"/>
      <c r="DN6" s="569"/>
      <c r="DO6" s="569"/>
      <c r="DP6" s="569"/>
      <c r="DQ6" s="569"/>
      <c r="DR6" s="569"/>
      <c r="DS6" s="569"/>
      <c r="DT6" s="569"/>
      <c r="DU6" s="569"/>
      <c r="DV6" s="569"/>
      <c r="DW6" s="569"/>
      <c r="DX6" s="569"/>
      <c r="DY6" s="569"/>
      <c r="DZ6" s="569"/>
      <c r="EA6" s="569"/>
      <c r="EB6" s="569"/>
      <c r="EC6" s="569"/>
      <c r="ED6" s="569"/>
      <c r="EE6" s="569"/>
      <c r="EF6" s="569"/>
      <c r="EG6" s="569"/>
      <c r="EH6" s="569"/>
      <c r="EI6" s="569"/>
      <c r="EJ6" s="569"/>
      <c r="EK6" s="569"/>
      <c r="EL6" s="569"/>
      <c r="EM6" s="569"/>
      <c r="EN6" s="569"/>
      <c r="EO6" s="569"/>
      <c r="EP6" s="569"/>
      <c r="EQ6" s="569"/>
      <c r="ER6" s="569"/>
      <c r="ES6" s="569"/>
      <c r="ET6" s="569"/>
      <c r="EU6" s="569"/>
      <c r="EV6" s="569"/>
      <c r="EW6" s="569"/>
      <c r="EX6" s="569"/>
      <c r="EY6" s="569"/>
      <c r="EZ6" s="569"/>
      <c r="FA6" s="569"/>
      <c r="FB6" s="569"/>
      <c r="FC6" s="569"/>
      <c r="FD6" s="569"/>
      <c r="FE6" s="569"/>
      <c r="FF6" s="569"/>
      <c r="FG6" s="569"/>
      <c r="FH6" s="569"/>
      <c r="FI6" s="569"/>
      <c r="FJ6" s="569"/>
      <c r="FK6" s="569"/>
      <c r="FL6" s="569"/>
      <c r="FM6" s="569"/>
      <c r="FN6" s="569"/>
      <c r="FO6" s="569"/>
      <c r="FP6" s="569"/>
      <c r="FQ6" s="569"/>
      <c r="FR6" s="569"/>
      <c r="FS6" s="569"/>
      <c r="FT6" s="569"/>
      <c r="FU6" s="569"/>
      <c r="FV6" s="569"/>
      <c r="FW6" s="569"/>
      <c r="FX6" s="569"/>
      <c r="FY6" s="569"/>
      <c r="FZ6" s="569"/>
      <c r="GA6" s="569"/>
      <c r="GB6" s="569"/>
      <c r="GC6" s="569"/>
      <c r="GD6" s="569"/>
      <c r="GE6" s="569"/>
      <c r="GF6" s="569"/>
      <c r="GG6" s="569"/>
      <c r="GH6" s="569"/>
      <c r="GI6" s="569"/>
      <c r="GJ6" s="569"/>
      <c r="GK6" s="569"/>
      <c r="GL6" s="569"/>
      <c r="GM6" s="569"/>
      <c r="GN6" s="569"/>
      <c r="GO6" s="569"/>
      <c r="GP6" s="569"/>
      <c r="GQ6" s="569"/>
      <c r="GR6" s="569"/>
      <c r="GS6" s="569"/>
      <c r="GT6" s="569"/>
      <c r="GU6" s="569"/>
      <c r="GV6" s="569"/>
      <c r="GW6" s="569"/>
      <c r="GX6" s="569"/>
      <c r="GY6" s="569"/>
      <c r="GZ6" s="569"/>
      <c r="HA6" s="569"/>
      <c r="HB6" s="569"/>
      <c r="HC6" s="569"/>
      <c r="HD6" s="569"/>
      <c r="HE6" s="569"/>
      <c r="HF6" s="569"/>
      <c r="HG6" s="569"/>
      <c r="HH6" s="569"/>
      <c r="HI6" s="569"/>
      <c r="HJ6" s="569"/>
      <c r="HK6" s="569"/>
      <c r="HL6" s="569"/>
      <c r="HM6" s="569"/>
      <c r="HN6" s="569"/>
      <c r="HO6" s="569"/>
      <c r="HP6" s="569"/>
      <c r="HQ6" s="569"/>
      <c r="HR6" s="569"/>
      <c r="HS6" s="569"/>
      <c r="HT6" s="569"/>
      <c r="HU6" s="569"/>
      <c r="HV6" s="569"/>
      <c r="HW6" s="569"/>
      <c r="HX6" s="569"/>
      <c r="HY6" s="569"/>
      <c r="HZ6" s="569"/>
      <c r="IA6" s="569"/>
      <c r="IB6" s="569"/>
      <c r="IC6" s="569"/>
      <c r="ID6" s="569"/>
      <c r="IE6" s="569"/>
      <c r="IF6" s="569"/>
      <c r="IG6" s="569"/>
      <c r="IH6" s="569"/>
      <c r="II6" s="569"/>
      <c r="IJ6" s="569"/>
      <c r="IK6" s="569"/>
      <c r="IL6" s="569"/>
      <c r="IM6" s="569"/>
      <c r="IN6" s="569"/>
      <c r="IO6" s="569"/>
      <c r="IP6" s="569"/>
      <c r="IQ6" s="569"/>
      <c r="IR6" s="569"/>
      <c r="IS6" s="569"/>
      <c r="IT6" s="569"/>
      <c r="IU6" s="569"/>
      <c r="IV6" s="586"/>
    </row>
    <row r="7" spans="1:256" ht="22.5" customHeight="1">
      <c r="A7" s="2198" t="s">
        <v>334</v>
      </c>
      <c r="B7" s="2199"/>
      <c r="C7" s="2199"/>
      <c r="D7" s="2199"/>
      <c r="E7" s="2199"/>
      <c r="F7" s="2199"/>
      <c r="G7" s="2199"/>
      <c r="H7" s="2199"/>
      <c r="I7" s="2199"/>
      <c r="J7" s="2199"/>
      <c r="K7" s="2199"/>
      <c r="L7" s="2199"/>
      <c r="M7" s="569"/>
      <c r="N7" s="569"/>
      <c r="O7" s="569"/>
      <c r="P7" s="569"/>
      <c r="Q7" s="569"/>
      <c r="R7" s="569"/>
      <c r="S7" s="569"/>
      <c r="T7" s="569"/>
      <c r="U7" s="569"/>
      <c r="V7" s="569"/>
      <c r="W7" s="569"/>
      <c r="X7" s="569"/>
      <c r="Y7" s="569"/>
      <c r="Z7" s="569"/>
      <c r="AA7" s="569"/>
      <c r="AB7" s="569"/>
      <c r="AC7" s="569"/>
      <c r="AD7" s="569"/>
      <c r="AE7" s="569"/>
      <c r="AF7" s="569"/>
      <c r="AG7" s="569"/>
      <c r="AH7" s="569"/>
      <c r="AI7" s="569"/>
      <c r="AJ7" s="569"/>
      <c r="AK7" s="569"/>
      <c r="AL7" s="569"/>
      <c r="AM7" s="569"/>
      <c r="AN7" s="569"/>
      <c r="AO7" s="569"/>
      <c r="AP7" s="569"/>
      <c r="AQ7" s="569"/>
      <c r="AR7" s="569"/>
      <c r="AS7" s="569"/>
      <c r="AT7" s="569"/>
      <c r="AU7" s="569"/>
      <c r="AV7" s="569"/>
      <c r="AW7" s="569"/>
      <c r="AX7" s="569"/>
      <c r="AY7" s="569"/>
      <c r="AZ7" s="569"/>
      <c r="BA7" s="569"/>
      <c r="BB7" s="569"/>
      <c r="BC7" s="569"/>
      <c r="BD7" s="569"/>
      <c r="BE7" s="569"/>
      <c r="BF7" s="569"/>
      <c r="BG7" s="569"/>
      <c r="BH7" s="569"/>
      <c r="BI7" s="569"/>
      <c r="BJ7" s="569"/>
      <c r="BK7" s="569"/>
      <c r="BL7" s="569"/>
      <c r="BM7" s="569"/>
      <c r="BN7" s="569"/>
      <c r="BO7" s="569"/>
      <c r="BP7" s="569"/>
      <c r="BQ7" s="569"/>
      <c r="BR7" s="569"/>
      <c r="BS7" s="569"/>
      <c r="BT7" s="569"/>
      <c r="BU7" s="569"/>
      <c r="BV7" s="569"/>
      <c r="BW7" s="569"/>
      <c r="BX7" s="569"/>
      <c r="BY7" s="569"/>
      <c r="BZ7" s="569"/>
      <c r="CA7" s="569"/>
      <c r="CB7" s="569"/>
      <c r="CC7" s="569"/>
      <c r="CD7" s="569"/>
      <c r="CE7" s="569"/>
      <c r="CF7" s="569"/>
      <c r="CG7" s="569"/>
      <c r="CH7" s="569"/>
      <c r="CI7" s="569"/>
      <c r="CJ7" s="569"/>
      <c r="CK7" s="569"/>
      <c r="CL7" s="569"/>
      <c r="CM7" s="569"/>
      <c r="CN7" s="569"/>
      <c r="CO7" s="569"/>
      <c r="CP7" s="569"/>
      <c r="CQ7" s="569"/>
      <c r="CR7" s="569"/>
      <c r="CS7" s="569"/>
      <c r="CT7" s="569"/>
      <c r="CU7" s="569"/>
      <c r="CV7" s="569"/>
      <c r="CW7" s="569"/>
      <c r="CX7" s="569"/>
      <c r="CY7" s="569"/>
      <c r="CZ7" s="569"/>
      <c r="DA7" s="569"/>
      <c r="DB7" s="569"/>
      <c r="DC7" s="569"/>
      <c r="DD7" s="569"/>
      <c r="DE7" s="569"/>
      <c r="DF7" s="569"/>
      <c r="DG7" s="569"/>
      <c r="DH7" s="569"/>
      <c r="DI7" s="569"/>
      <c r="DJ7" s="569"/>
      <c r="DK7" s="569"/>
      <c r="DL7" s="569"/>
      <c r="DM7" s="569"/>
      <c r="DN7" s="569"/>
      <c r="DO7" s="569"/>
      <c r="DP7" s="569"/>
      <c r="DQ7" s="569"/>
      <c r="DR7" s="569"/>
      <c r="DS7" s="569"/>
      <c r="DT7" s="569"/>
      <c r="DU7" s="569"/>
      <c r="DV7" s="569"/>
      <c r="DW7" s="569"/>
      <c r="DX7" s="569"/>
      <c r="DY7" s="569"/>
      <c r="DZ7" s="569"/>
      <c r="EA7" s="569"/>
      <c r="EB7" s="569"/>
      <c r="EC7" s="569"/>
      <c r="ED7" s="569"/>
      <c r="EE7" s="569"/>
      <c r="EF7" s="569"/>
      <c r="EG7" s="569"/>
      <c r="EH7" s="569"/>
      <c r="EI7" s="569"/>
      <c r="EJ7" s="569"/>
      <c r="EK7" s="569"/>
      <c r="EL7" s="569"/>
      <c r="EM7" s="569"/>
      <c r="EN7" s="569"/>
      <c r="EO7" s="569"/>
      <c r="EP7" s="569"/>
      <c r="EQ7" s="569"/>
      <c r="ER7" s="569"/>
      <c r="ES7" s="569"/>
      <c r="ET7" s="569"/>
      <c r="EU7" s="569"/>
      <c r="EV7" s="569"/>
      <c r="EW7" s="569"/>
      <c r="EX7" s="569"/>
      <c r="EY7" s="569"/>
      <c r="EZ7" s="569"/>
      <c r="FA7" s="569"/>
      <c r="FB7" s="569"/>
      <c r="FC7" s="569"/>
      <c r="FD7" s="569"/>
      <c r="FE7" s="569"/>
      <c r="FF7" s="569"/>
      <c r="FG7" s="569"/>
      <c r="FH7" s="569"/>
      <c r="FI7" s="569"/>
      <c r="FJ7" s="569"/>
      <c r="FK7" s="569"/>
      <c r="FL7" s="569"/>
      <c r="FM7" s="569"/>
      <c r="FN7" s="569"/>
      <c r="FO7" s="569"/>
      <c r="FP7" s="569"/>
      <c r="FQ7" s="569"/>
      <c r="FR7" s="569"/>
      <c r="FS7" s="569"/>
      <c r="FT7" s="569"/>
      <c r="FU7" s="569"/>
      <c r="FV7" s="569"/>
      <c r="FW7" s="569"/>
      <c r="FX7" s="569"/>
      <c r="FY7" s="569"/>
      <c r="FZ7" s="569"/>
      <c r="GA7" s="569"/>
      <c r="GB7" s="569"/>
      <c r="GC7" s="569"/>
      <c r="GD7" s="569"/>
      <c r="GE7" s="569"/>
      <c r="GF7" s="569"/>
      <c r="GG7" s="569"/>
      <c r="GH7" s="569"/>
      <c r="GI7" s="569"/>
      <c r="GJ7" s="569"/>
      <c r="GK7" s="569"/>
      <c r="GL7" s="569"/>
      <c r="GM7" s="569"/>
      <c r="GN7" s="569"/>
      <c r="GO7" s="569"/>
      <c r="GP7" s="569"/>
      <c r="GQ7" s="569"/>
      <c r="GR7" s="569"/>
      <c r="GS7" s="569"/>
      <c r="GT7" s="569"/>
      <c r="GU7" s="569"/>
      <c r="GV7" s="569"/>
      <c r="GW7" s="569"/>
      <c r="GX7" s="569"/>
      <c r="GY7" s="569"/>
      <c r="GZ7" s="569"/>
      <c r="HA7" s="569"/>
      <c r="HB7" s="569"/>
      <c r="HC7" s="569"/>
      <c r="HD7" s="569"/>
      <c r="HE7" s="569"/>
      <c r="HF7" s="569"/>
      <c r="HG7" s="569"/>
      <c r="HH7" s="569"/>
      <c r="HI7" s="569"/>
      <c r="HJ7" s="569"/>
      <c r="HK7" s="569"/>
      <c r="HL7" s="569"/>
      <c r="HM7" s="569"/>
      <c r="HN7" s="569"/>
      <c r="HO7" s="569"/>
      <c r="HP7" s="569"/>
      <c r="HQ7" s="569"/>
      <c r="HR7" s="569"/>
      <c r="HS7" s="569"/>
      <c r="HT7" s="569"/>
      <c r="HU7" s="569"/>
      <c r="HV7" s="569"/>
      <c r="HW7" s="569"/>
      <c r="HX7" s="569"/>
      <c r="HY7" s="569"/>
      <c r="HZ7" s="569"/>
      <c r="IA7" s="569"/>
      <c r="IB7" s="569"/>
      <c r="IC7" s="569"/>
      <c r="ID7" s="569"/>
      <c r="IE7" s="569"/>
      <c r="IF7" s="569"/>
      <c r="IG7" s="569"/>
      <c r="IH7" s="569"/>
      <c r="II7" s="569"/>
      <c r="IJ7" s="569"/>
      <c r="IK7" s="569"/>
      <c r="IL7" s="569"/>
      <c r="IM7" s="569"/>
      <c r="IN7" s="569"/>
      <c r="IO7" s="569"/>
      <c r="IP7" s="569"/>
      <c r="IQ7" s="569"/>
      <c r="IR7" s="569"/>
      <c r="IS7" s="569"/>
      <c r="IT7" s="569"/>
      <c r="IU7" s="569"/>
      <c r="IV7" s="586"/>
    </row>
    <row r="8" spans="1:256" ht="22.5" customHeight="1">
      <c r="A8" s="586"/>
      <c r="B8" s="587"/>
      <c r="C8" s="569"/>
      <c r="D8" s="569"/>
      <c r="E8" s="569"/>
      <c r="F8" s="569"/>
      <c r="G8" s="569"/>
      <c r="H8" s="569"/>
      <c r="I8" s="569"/>
      <c r="J8" s="569"/>
      <c r="K8" s="569"/>
      <c r="L8" s="569"/>
      <c r="M8" s="569"/>
      <c r="N8" s="569"/>
      <c r="O8" s="569"/>
      <c r="P8" s="569"/>
      <c r="Q8" s="569"/>
      <c r="R8" s="569"/>
      <c r="S8" s="569"/>
      <c r="T8" s="569"/>
      <c r="U8" s="569"/>
      <c r="V8" s="569"/>
      <c r="W8" s="569"/>
      <c r="X8" s="569"/>
      <c r="Y8" s="569"/>
      <c r="Z8" s="569"/>
      <c r="AA8" s="569"/>
      <c r="AB8" s="569"/>
      <c r="AC8" s="569"/>
      <c r="AD8" s="569"/>
      <c r="AE8" s="569"/>
      <c r="AF8" s="569"/>
      <c r="AG8" s="569"/>
      <c r="AH8" s="569"/>
      <c r="AI8" s="569"/>
      <c r="AJ8" s="569"/>
      <c r="AK8" s="569"/>
      <c r="AL8" s="569"/>
      <c r="AM8" s="569"/>
      <c r="AN8" s="569"/>
      <c r="AO8" s="569"/>
      <c r="AP8" s="569"/>
      <c r="AQ8" s="569"/>
      <c r="AR8" s="569"/>
      <c r="AS8" s="569"/>
      <c r="AT8" s="569"/>
      <c r="AU8" s="569"/>
      <c r="AV8" s="569"/>
      <c r="AW8" s="569"/>
      <c r="AX8" s="569"/>
      <c r="AY8" s="569"/>
      <c r="AZ8" s="569"/>
      <c r="BA8" s="569"/>
      <c r="BB8" s="569"/>
      <c r="BC8" s="569"/>
      <c r="BD8" s="569"/>
      <c r="BE8" s="569"/>
      <c r="BF8" s="569"/>
      <c r="BG8" s="569"/>
      <c r="BH8" s="569"/>
      <c r="BI8" s="569"/>
      <c r="BJ8" s="569"/>
      <c r="BK8" s="569"/>
      <c r="BL8" s="569"/>
      <c r="BM8" s="569"/>
      <c r="BN8" s="569"/>
      <c r="BO8" s="569"/>
      <c r="BP8" s="569"/>
      <c r="BQ8" s="569"/>
      <c r="BR8" s="569"/>
      <c r="BS8" s="569"/>
      <c r="BT8" s="569"/>
      <c r="BU8" s="569"/>
      <c r="BV8" s="569"/>
      <c r="BW8" s="569"/>
      <c r="BX8" s="569"/>
      <c r="BY8" s="569"/>
      <c r="BZ8" s="569"/>
      <c r="CA8" s="569"/>
      <c r="CB8" s="569"/>
      <c r="CC8" s="569"/>
      <c r="CD8" s="569"/>
      <c r="CE8" s="569"/>
      <c r="CF8" s="569"/>
      <c r="CG8" s="569"/>
      <c r="CH8" s="569"/>
      <c r="CI8" s="569"/>
      <c r="CJ8" s="569"/>
      <c r="CK8" s="569"/>
      <c r="CL8" s="569"/>
      <c r="CM8" s="569"/>
      <c r="CN8" s="569"/>
      <c r="CO8" s="569"/>
      <c r="CP8" s="569"/>
      <c r="CQ8" s="569"/>
      <c r="CR8" s="569"/>
      <c r="CS8" s="569"/>
      <c r="CT8" s="569"/>
      <c r="CU8" s="569"/>
      <c r="CV8" s="569"/>
      <c r="CW8" s="569"/>
      <c r="CX8" s="569"/>
      <c r="CY8" s="569"/>
      <c r="CZ8" s="569"/>
      <c r="DA8" s="569"/>
      <c r="DB8" s="569"/>
      <c r="DC8" s="569"/>
      <c r="DD8" s="569"/>
      <c r="DE8" s="569"/>
      <c r="DF8" s="569"/>
      <c r="DG8" s="569"/>
      <c r="DH8" s="569"/>
      <c r="DI8" s="569"/>
      <c r="DJ8" s="569"/>
      <c r="DK8" s="569"/>
      <c r="DL8" s="569"/>
      <c r="DM8" s="569"/>
      <c r="DN8" s="569"/>
      <c r="DO8" s="569"/>
      <c r="DP8" s="569"/>
      <c r="DQ8" s="569"/>
      <c r="DR8" s="569"/>
      <c r="DS8" s="569"/>
      <c r="DT8" s="569"/>
      <c r="DU8" s="569"/>
      <c r="DV8" s="569"/>
      <c r="DW8" s="569"/>
      <c r="DX8" s="569"/>
      <c r="DY8" s="569"/>
      <c r="DZ8" s="569"/>
      <c r="EA8" s="569"/>
      <c r="EB8" s="569"/>
      <c r="EC8" s="569"/>
      <c r="ED8" s="569"/>
      <c r="EE8" s="569"/>
      <c r="EF8" s="569"/>
      <c r="EG8" s="569"/>
      <c r="EH8" s="569"/>
      <c r="EI8" s="569"/>
      <c r="EJ8" s="569"/>
      <c r="EK8" s="569"/>
      <c r="EL8" s="569"/>
      <c r="EM8" s="569"/>
      <c r="EN8" s="569"/>
      <c r="EO8" s="569"/>
      <c r="EP8" s="569"/>
      <c r="EQ8" s="569"/>
      <c r="ER8" s="569"/>
      <c r="ES8" s="569"/>
      <c r="ET8" s="569"/>
      <c r="EU8" s="569"/>
      <c r="EV8" s="569"/>
      <c r="EW8" s="569"/>
      <c r="EX8" s="569"/>
      <c r="EY8" s="569"/>
      <c r="EZ8" s="569"/>
      <c r="FA8" s="569"/>
      <c r="FB8" s="569"/>
      <c r="FC8" s="569"/>
      <c r="FD8" s="569"/>
      <c r="FE8" s="569"/>
      <c r="FF8" s="569"/>
      <c r="FG8" s="569"/>
      <c r="FH8" s="569"/>
      <c r="FI8" s="569"/>
      <c r="FJ8" s="569"/>
      <c r="FK8" s="569"/>
      <c r="FL8" s="569"/>
      <c r="FM8" s="569"/>
      <c r="FN8" s="569"/>
      <c r="FO8" s="569"/>
      <c r="FP8" s="569"/>
      <c r="FQ8" s="569"/>
      <c r="FR8" s="569"/>
      <c r="FS8" s="569"/>
      <c r="FT8" s="569"/>
      <c r="FU8" s="569"/>
      <c r="FV8" s="569"/>
      <c r="FW8" s="569"/>
      <c r="FX8" s="569"/>
      <c r="FY8" s="569"/>
      <c r="FZ8" s="569"/>
      <c r="GA8" s="569"/>
      <c r="GB8" s="569"/>
      <c r="GC8" s="569"/>
      <c r="GD8" s="569"/>
      <c r="GE8" s="569"/>
      <c r="GF8" s="569"/>
      <c r="GG8" s="569"/>
      <c r="GH8" s="569"/>
      <c r="GI8" s="569"/>
      <c r="GJ8" s="569"/>
      <c r="GK8" s="569"/>
      <c r="GL8" s="569"/>
      <c r="GM8" s="569"/>
      <c r="GN8" s="569"/>
      <c r="GO8" s="569"/>
      <c r="GP8" s="569"/>
      <c r="GQ8" s="569"/>
      <c r="GR8" s="569"/>
      <c r="GS8" s="569"/>
      <c r="GT8" s="569"/>
      <c r="GU8" s="569"/>
      <c r="GV8" s="569"/>
      <c r="GW8" s="569"/>
      <c r="GX8" s="569"/>
      <c r="GY8" s="569"/>
      <c r="GZ8" s="569"/>
      <c r="HA8" s="569"/>
      <c r="HB8" s="569"/>
      <c r="HC8" s="569"/>
      <c r="HD8" s="569"/>
      <c r="HE8" s="569"/>
      <c r="HF8" s="569"/>
      <c r="HG8" s="569"/>
      <c r="HH8" s="569"/>
      <c r="HI8" s="569"/>
      <c r="HJ8" s="569"/>
      <c r="HK8" s="569"/>
      <c r="HL8" s="569"/>
      <c r="HM8" s="569"/>
      <c r="HN8" s="569"/>
      <c r="HO8" s="569"/>
      <c r="HP8" s="569"/>
      <c r="HQ8" s="569"/>
      <c r="HR8" s="569"/>
      <c r="HS8" s="569"/>
      <c r="HT8" s="569"/>
      <c r="HU8" s="569"/>
      <c r="HV8" s="569"/>
      <c r="HW8" s="569"/>
      <c r="HX8" s="569"/>
      <c r="HY8" s="569"/>
      <c r="HZ8" s="569"/>
      <c r="IA8" s="569"/>
      <c r="IB8" s="569"/>
      <c r="IC8" s="569"/>
      <c r="ID8" s="569"/>
      <c r="IE8" s="569"/>
      <c r="IF8" s="569"/>
      <c r="IG8" s="569"/>
      <c r="IH8" s="569"/>
      <c r="II8" s="569"/>
      <c r="IJ8" s="569"/>
      <c r="IK8" s="569"/>
      <c r="IL8" s="569"/>
      <c r="IM8" s="569"/>
      <c r="IN8" s="569"/>
      <c r="IO8" s="569"/>
      <c r="IP8" s="569"/>
      <c r="IQ8" s="569"/>
      <c r="IR8" s="569"/>
      <c r="IS8" s="569"/>
      <c r="IT8" s="569"/>
      <c r="IU8" s="569"/>
      <c r="IV8" s="586"/>
    </row>
    <row r="9" spans="1:256" ht="24" customHeight="1">
      <c r="A9" s="905" t="s">
        <v>858</v>
      </c>
      <c r="B9" s="569"/>
      <c r="C9" s="569"/>
      <c r="D9" s="569"/>
      <c r="E9" s="569"/>
      <c r="F9" s="569"/>
      <c r="G9" s="569"/>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69"/>
      <c r="AY9" s="569"/>
      <c r="AZ9" s="569"/>
      <c r="BA9" s="569"/>
      <c r="BB9" s="569"/>
      <c r="BC9" s="569"/>
      <c r="BD9" s="569"/>
      <c r="BE9" s="569"/>
      <c r="BF9" s="569"/>
      <c r="BG9" s="569"/>
      <c r="BH9" s="569"/>
      <c r="BI9" s="569"/>
      <c r="BJ9" s="569"/>
      <c r="BK9" s="569"/>
      <c r="BL9" s="569"/>
      <c r="BM9" s="569"/>
      <c r="BN9" s="569"/>
      <c r="BO9" s="569"/>
      <c r="BP9" s="569"/>
      <c r="BQ9" s="569"/>
      <c r="BR9" s="569"/>
      <c r="BS9" s="569"/>
      <c r="BT9" s="569"/>
      <c r="BU9" s="569"/>
      <c r="BV9" s="569"/>
      <c r="BW9" s="569"/>
      <c r="BX9" s="569"/>
      <c r="BY9" s="569"/>
      <c r="BZ9" s="569"/>
      <c r="CA9" s="569"/>
      <c r="CB9" s="569"/>
      <c r="CC9" s="569"/>
      <c r="CD9" s="569"/>
      <c r="CE9" s="569"/>
      <c r="CF9" s="569"/>
      <c r="CG9" s="569"/>
      <c r="CH9" s="569"/>
      <c r="CI9" s="569"/>
      <c r="CJ9" s="569"/>
      <c r="CK9" s="569"/>
      <c r="CL9" s="569"/>
      <c r="CM9" s="569"/>
      <c r="CN9" s="569"/>
      <c r="CO9" s="569"/>
      <c r="CP9" s="569"/>
      <c r="CQ9" s="569"/>
      <c r="CR9" s="569"/>
      <c r="CS9" s="569"/>
      <c r="CT9" s="569"/>
      <c r="CU9" s="569"/>
      <c r="CV9" s="569"/>
      <c r="CW9" s="569"/>
      <c r="CX9" s="569"/>
      <c r="CY9" s="569"/>
      <c r="CZ9" s="569"/>
      <c r="DA9" s="569"/>
      <c r="DB9" s="569"/>
      <c r="DC9" s="569"/>
      <c r="DD9" s="569"/>
      <c r="DE9" s="569"/>
      <c r="DF9" s="569"/>
      <c r="DG9" s="569"/>
      <c r="DH9" s="569"/>
      <c r="DI9" s="569"/>
      <c r="DJ9" s="569"/>
      <c r="DK9" s="569"/>
      <c r="DL9" s="569"/>
      <c r="DM9" s="569"/>
      <c r="DN9" s="569"/>
      <c r="DO9" s="569"/>
      <c r="DP9" s="569"/>
      <c r="DQ9" s="569"/>
      <c r="DR9" s="569"/>
      <c r="DS9" s="569"/>
      <c r="DT9" s="569"/>
      <c r="DU9" s="569"/>
      <c r="DV9" s="569"/>
      <c r="DW9" s="569"/>
      <c r="DX9" s="569"/>
      <c r="DY9" s="569"/>
      <c r="DZ9" s="569"/>
      <c r="EA9" s="569"/>
      <c r="EB9" s="569"/>
      <c r="EC9" s="569"/>
      <c r="ED9" s="569"/>
      <c r="EE9" s="569"/>
      <c r="EF9" s="569"/>
      <c r="EG9" s="569"/>
      <c r="EH9" s="569"/>
      <c r="EI9" s="569"/>
      <c r="EJ9" s="569"/>
      <c r="EK9" s="569"/>
      <c r="EL9" s="569"/>
      <c r="EM9" s="569"/>
      <c r="EN9" s="569"/>
      <c r="EO9" s="569"/>
      <c r="EP9" s="569"/>
      <c r="EQ9" s="569"/>
      <c r="ER9" s="569"/>
      <c r="ES9" s="569"/>
      <c r="ET9" s="569"/>
      <c r="EU9" s="569"/>
      <c r="EV9" s="569"/>
      <c r="EW9" s="569"/>
      <c r="EX9" s="569"/>
      <c r="EY9" s="569"/>
      <c r="EZ9" s="569"/>
      <c r="FA9" s="569"/>
      <c r="FB9" s="569"/>
      <c r="FC9" s="569"/>
      <c r="FD9" s="569"/>
      <c r="FE9" s="569"/>
      <c r="FF9" s="569"/>
      <c r="FG9" s="569"/>
      <c r="FH9" s="569"/>
      <c r="FI9" s="569"/>
      <c r="FJ9" s="569"/>
      <c r="FK9" s="569"/>
      <c r="FL9" s="569"/>
      <c r="FM9" s="569"/>
      <c r="FN9" s="569"/>
      <c r="FO9" s="569"/>
      <c r="FP9" s="569"/>
      <c r="FQ9" s="569"/>
      <c r="FR9" s="569"/>
      <c r="FS9" s="569"/>
      <c r="FT9" s="569"/>
      <c r="FU9" s="569"/>
      <c r="FV9" s="569"/>
      <c r="FW9" s="569"/>
      <c r="FX9" s="569"/>
      <c r="FY9" s="569"/>
      <c r="FZ9" s="569"/>
      <c r="GA9" s="569"/>
      <c r="GB9" s="569"/>
      <c r="GC9" s="569"/>
      <c r="GD9" s="569"/>
      <c r="GE9" s="569"/>
      <c r="GF9" s="569"/>
      <c r="GG9" s="569"/>
      <c r="GH9" s="569"/>
      <c r="GI9" s="569"/>
      <c r="GJ9" s="569"/>
      <c r="GK9" s="569"/>
      <c r="GL9" s="569"/>
      <c r="GM9" s="569"/>
      <c r="GN9" s="569"/>
      <c r="GO9" s="569"/>
      <c r="GP9" s="569"/>
      <c r="GQ9" s="569"/>
      <c r="GR9" s="569"/>
      <c r="GS9" s="569"/>
      <c r="GT9" s="569"/>
      <c r="GU9" s="569"/>
      <c r="GV9" s="569"/>
      <c r="GW9" s="569"/>
      <c r="GX9" s="569"/>
      <c r="GY9" s="569"/>
      <c r="GZ9" s="569"/>
      <c r="HA9" s="569"/>
      <c r="HB9" s="569"/>
      <c r="HC9" s="569"/>
      <c r="HD9" s="569"/>
      <c r="HE9" s="569"/>
      <c r="HF9" s="569"/>
      <c r="HG9" s="569"/>
      <c r="HH9" s="569"/>
      <c r="HI9" s="569"/>
      <c r="HJ9" s="569"/>
      <c r="HK9" s="569"/>
      <c r="HL9" s="569"/>
      <c r="HM9" s="569"/>
      <c r="HN9" s="569"/>
      <c r="HO9" s="569"/>
      <c r="HP9" s="569"/>
      <c r="HQ9" s="569"/>
      <c r="HR9" s="569"/>
      <c r="HS9" s="569"/>
      <c r="HT9" s="569"/>
      <c r="HU9" s="569"/>
      <c r="HV9" s="569"/>
      <c r="HW9" s="569"/>
      <c r="HX9" s="569"/>
      <c r="HY9" s="569"/>
      <c r="HZ9" s="569"/>
      <c r="IA9" s="569"/>
      <c r="IB9" s="569"/>
      <c r="IC9" s="569"/>
      <c r="ID9" s="569"/>
      <c r="IE9" s="569"/>
      <c r="IF9" s="569"/>
      <c r="IG9" s="569"/>
      <c r="IH9" s="569"/>
      <c r="II9" s="569"/>
      <c r="IJ9" s="569"/>
      <c r="IK9" s="569"/>
      <c r="IL9" s="569"/>
      <c r="IM9" s="569"/>
      <c r="IN9" s="569"/>
      <c r="IO9" s="569"/>
      <c r="IP9" s="569"/>
      <c r="IQ9" s="569"/>
      <c r="IR9" s="569"/>
      <c r="IS9" s="569"/>
      <c r="IT9" s="569"/>
      <c r="IU9" s="569"/>
      <c r="IV9" s="586"/>
    </row>
    <row r="10" spans="1:256" ht="48" customHeight="1">
      <c r="A10" s="2206" t="s">
        <v>364</v>
      </c>
      <c r="B10" s="2207"/>
      <c r="C10" s="2207"/>
      <c r="D10" s="2207"/>
      <c r="E10" s="2207"/>
      <c r="F10" s="2207"/>
      <c r="G10" s="2207"/>
      <c r="H10" s="2207"/>
      <c r="I10" s="2207"/>
      <c r="J10" s="2207"/>
      <c r="K10" s="2207"/>
      <c r="L10" s="2207"/>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569"/>
      <c r="AV10" s="569"/>
      <c r="AW10" s="569"/>
      <c r="AX10" s="569"/>
      <c r="AY10" s="569"/>
      <c r="AZ10" s="569"/>
      <c r="BA10" s="569"/>
      <c r="BB10" s="569"/>
      <c r="BC10" s="569"/>
      <c r="BD10" s="569"/>
      <c r="BE10" s="569"/>
      <c r="BF10" s="569"/>
      <c r="BG10" s="569"/>
      <c r="BH10" s="569"/>
      <c r="BI10" s="569"/>
      <c r="BJ10" s="569"/>
      <c r="BK10" s="569"/>
      <c r="BL10" s="569"/>
      <c r="BM10" s="569"/>
      <c r="BN10" s="569"/>
      <c r="BO10" s="569"/>
      <c r="BP10" s="569"/>
      <c r="BQ10" s="569"/>
      <c r="BR10" s="569"/>
      <c r="BS10" s="569"/>
      <c r="BT10" s="569"/>
      <c r="BU10" s="569"/>
      <c r="BV10" s="569"/>
      <c r="BW10" s="569"/>
      <c r="BX10" s="569"/>
      <c r="BY10" s="569"/>
      <c r="BZ10" s="569"/>
      <c r="CA10" s="569"/>
      <c r="CB10" s="569"/>
      <c r="CC10" s="569"/>
      <c r="CD10" s="569"/>
      <c r="CE10" s="569"/>
      <c r="CF10" s="569"/>
      <c r="CG10" s="569"/>
      <c r="CH10" s="569"/>
      <c r="CI10" s="569"/>
      <c r="CJ10" s="569"/>
      <c r="CK10" s="569"/>
      <c r="CL10" s="569"/>
      <c r="CM10" s="569"/>
      <c r="CN10" s="569"/>
      <c r="CO10" s="569"/>
      <c r="CP10" s="569"/>
      <c r="CQ10" s="569"/>
      <c r="CR10" s="569"/>
      <c r="CS10" s="569"/>
      <c r="CT10" s="569"/>
      <c r="CU10" s="569"/>
      <c r="CV10" s="569"/>
      <c r="CW10" s="569"/>
      <c r="CX10" s="569"/>
      <c r="CY10" s="569"/>
      <c r="CZ10" s="569"/>
      <c r="DA10" s="569"/>
      <c r="DB10" s="569"/>
      <c r="DC10" s="569"/>
      <c r="DD10" s="569"/>
      <c r="DE10" s="569"/>
      <c r="DF10" s="569"/>
      <c r="DG10" s="569"/>
      <c r="DH10" s="569"/>
      <c r="DI10" s="569"/>
      <c r="DJ10" s="569"/>
      <c r="DK10" s="569"/>
      <c r="DL10" s="569"/>
      <c r="DM10" s="569"/>
      <c r="DN10" s="569"/>
      <c r="DO10" s="569"/>
      <c r="DP10" s="569"/>
      <c r="DQ10" s="569"/>
      <c r="DR10" s="569"/>
      <c r="DS10" s="569"/>
      <c r="DT10" s="569"/>
      <c r="DU10" s="569"/>
      <c r="DV10" s="569"/>
      <c r="DW10" s="569"/>
      <c r="DX10" s="569"/>
      <c r="DY10" s="569"/>
      <c r="DZ10" s="569"/>
      <c r="EA10" s="569"/>
      <c r="EB10" s="569"/>
      <c r="EC10" s="569"/>
      <c r="ED10" s="569"/>
      <c r="EE10" s="569"/>
      <c r="EF10" s="569"/>
      <c r="EG10" s="569"/>
      <c r="EH10" s="569"/>
      <c r="EI10" s="569"/>
      <c r="EJ10" s="569"/>
      <c r="EK10" s="569"/>
      <c r="EL10" s="569"/>
      <c r="EM10" s="569"/>
      <c r="EN10" s="569"/>
      <c r="EO10" s="569"/>
      <c r="EP10" s="569"/>
      <c r="EQ10" s="569"/>
      <c r="ER10" s="569"/>
      <c r="ES10" s="569"/>
      <c r="ET10" s="569"/>
      <c r="EU10" s="569"/>
      <c r="EV10" s="569"/>
      <c r="EW10" s="569"/>
      <c r="EX10" s="569"/>
      <c r="EY10" s="569"/>
      <c r="EZ10" s="569"/>
      <c r="FA10" s="569"/>
      <c r="FB10" s="569"/>
      <c r="FC10" s="569"/>
      <c r="FD10" s="569"/>
      <c r="FE10" s="569"/>
      <c r="FF10" s="569"/>
      <c r="FG10" s="569"/>
      <c r="FH10" s="569"/>
      <c r="FI10" s="569"/>
      <c r="FJ10" s="569"/>
      <c r="FK10" s="569"/>
      <c r="FL10" s="569"/>
      <c r="FM10" s="569"/>
      <c r="FN10" s="569"/>
      <c r="FO10" s="569"/>
      <c r="FP10" s="569"/>
      <c r="FQ10" s="569"/>
      <c r="FR10" s="569"/>
      <c r="FS10" s="569"/>
      <c r="FT10" s="569"/>
      <c r="FU10" s="569"/>
      <c r="FV10" s="569"/>
      <c r="FW10" s="569"/>
      <c r="FX10" s="569"/>
      <c r="FY10" s="569"/>
      <c r="FZ10" s="569"/>
      <c r="GA10" s="569"/>
      <c r="GB10" s="569"/>
      <c r="GC10" s="569"/>
      <c r="GD10" s="569"/>
      <c r="GE10" s="569"/>
      <c r="GF10" s="569"/>
      <c r="GG10" s="569"/>
      <c r="GH10" s="569"/>
      <c r="GI10" s="569"/>
      <c r="GJ10" s="569"/>
      <c r="GK10" s="569"/>
      <c r="GL10" s="569"/>
      <c r="GM10" s="569"/>
      <c r="GN10" s="569"/>
      <c r="GO10" s="569"/>
      <c r="GP10" s="569"/>
      <c r="GQ10" s="569"/>
      <c r="GR10" s="569"/>
      <c r="GS10" s="569"/>
      <c r="GT10" s="569"/>
      <c r="GU10" s="569"/>
      <c r="GV10" s="569"/>
      <c r="GW10" s="569"/>
      <c r="GX10" s="569"/>
      <c r="GY10" s="569"/>
      <c r="GZ10" s="569"/>
      <c r="HA10" s="569"/>
      <c r="HB10" s="569"/>
      <c r="HC10" s="569"/>
      <c r="HD10" s="569"/>
      <c r="HE10" s="569"/>
      <c r="HF10" s="569"/>
      <c r="HG10" s="569"/>
      <c r="HH10" s="569"/>
      <c r="HI10" s="569"/>
      <c r="HJ10" s="569"/>
      <c r="HK10" s="569"/>
      <c r="HL10" s="569"/>
      <c r="HM10" s="569"/>
      <c r="HN10" s="569"/>
      <c r="HO10" s="569"/>
      <c r="HP10" s="569"/>
      <c r="HQ10" s="569"/>
      <c r="HR10" s="569"/>
      <c r="HS10" s="569"/>
      <c r="HT10" s="569"/>
      <c r="HU10" s="569"/>
      <c r="HV10" s="569"/>
      <c r="HW10" s="569"/>
      <c r="HX10" s="569"/>
      <c r="HY10" s="569"/>
      <c r="HZ10" s="569"/>
      <c r="IA10" s="569"/>
      <c r="IB10" s="569"/>
      <c r="IC10" s="569"/>
      <c r="ID10" s="569"/>
      <c r="IE10" s="569"/>
      <c r="IF10" s="569"/>
      <c r="IG10" s="569"/>
      <c r="IH10" s="569"/>
      <c r="II10" s="569"/>
      <c r="IJ10" s="569"/>
      <c r="IK10" s="569"/>
      <c r="IL10" s="569"/>
      <c r="IM10" s="569"/>
      <c r="IN10" s="569"/>
      <c r="IO10" s="569"/>
      <c r="IP10" s="569"/>
      <c r="IQ10" s="569"/>
      <c r="IR10" s="569"/>
      <c r="IS10" s="569"/>
      <c r="IT10" s="569"/>
      <c r="IU10" s="569"/>
      <c r="IV10" s="586"/>
    </row>
    <row r="11" spans="1:256" ht="24" customHeight="1" thickBot="1">
      <c r="A11" s="569"/>
      <c r="B11" s="569"/>
      <c r="C11" s="569"/>
      <c r="D11" s="569"/>
      <c r="E11" s="569"/>
      <c r="F11" s="569"/>
      <c r="G11" s="569"/>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69"/>
      <c r="AY11" s="569"/>
      <c r="AZ11" s="569"/>
      <c r="BA11" s="569"/>
      <c r="BB11" s="569"/>
      <c r="BC11" s="569"/>
      <c r="BD11" s="569"/>
      <c r="BE11" s="569"/>
      <c r="BF11" s="569"/>
      <c r="BG11" s="569"/>
      <c r="BH11" s="569"/>
      <c r="BI11" s="569"/>
      <c r="BJ11" s="569"/>
      <c r="BK11" s="569"/>
      <c r="BL11" s="569"/>
      <c r="BM11" s="569"/>
      <c r="BN11" s="569"/>
      <c r="BO11" s="569"/>
      <c r="BP11" s="569"/>
      <c r="BQ11" s="569"/>
      <c r="BR11" s="569"/>
      <c r="BS11" s="569"/>
      <c r="BT11" s="569"/>
      <c r="BU11" s="569"/>
      <c r="BV11" s="569"/>
      <c r="BW11" s="569"/>
      <c r="BX11" s="569"/>
      <c r="BY11" s="569"/>
      <c r="BZ11" s="569"/>
      <c r="CA11" s="569"/>
      <c r="CB11" s="569"/>
      <c r="CC11" s="569"/>
      <c r="CD11" s="569"/>
      <c r="CE11" s="569"/>
      <c r="CF11" s="569"/>
      <c r="CG11" s="569"/>
      <c r="CH11" s="569"/>
      <c r="CI11" s="569"/>
      <c r="CJ11" s="569"/>
      <c r="CK11" s="569"/>
      <c r="CL11" s="569"/>
      <c r="CM11" s="569"/>
      <c r="CN11" s="569"/>
      <c r="CO11" s="569"/>
      <c r="CP11" s="569"/>
      <c r="CQ11" s="569"/>
      <c r="CR11" s="569"/>
      <c r="CS11" s="569"/>
      <c r="CT11" s="569"/>
      <c r="CU11" s="569"/>
      <c r="CV11" s="569"/>
      <c r="CW11" s="569"/>
      <c r="CX11" s="569"/>
      <c r="CY11" s="569"/>
      <c r="CZ11" s="569"/>
      <c r="DA11" s="569"/>
      <c r="DB11" s="569"/>
      <c r="DC11" s="569"/>
      <c r="DD11" s="569"/>
      <c r="DE11" s="569"/>
      <c r="DF11" s="569"/>
      <c r="DG11" s="569"/>
      <c r="DH11" s="569"/>
      <c r="DI11" s="569"/>
      <c r="DJ11" s="569"/>
      <c r="DK11" s="569"/>
      <c r="DL11" s="569"/>
      <c r="DM11" s="569"/>
      <c r="DN11" s="569"/>
      <c r="DO11" s="569"/>
      <c r="DP11" s="569"/>
      <c r="DQ11" s="569"/>
      <c r="DR11" s="569"/>
      <c r="DS11" s="569"/>
      <c r="DT11" s="569"/>
      <c r="DU11" s="569"/>
      <c r="DV11" s="569"/>
      <c r="DW11" s="569"/>
      <c r="DX11" s="569"/>
      <c r="DY11" s="569"/>
      <c r="DZ11" s="569"/>
      <c r="EA11" s="569"/>
      <c r="EB11" s="569"/>
      <c r="EC11" s="569"/>
      <c r="ED11" s="569"/>
      <c r="EE11" s="569"/>
      <c r="EF11" s="569"/>
      <c r="EG11" s="569"/>
      <c r="EH11" s="569"/>
      <c r="EI11" s="569"/>
      <c r="EJ11" s="569"/>
      <c r="EK11" s="569"/>
      <c r="EL11" s="569"/>
      <c r="EM11" s="569"/>
      <c r="EN11" s="569"/>
      <c r="EO11" s="569"/>
      <c r="EP11" s="569"/>
      <c r="EQ11" s="569"/>
      <c r="ER11" s="569"/>
      <c r="ES11" s="569"/>
      <c r="ET11" s="569"/>
      <c r="EU11" s="569"/>
      <c r="EV11" s="569"/>
      <c r="EW11" s="569"/>
      <c r="EX11" s="569"/>
      <c r="EY11" s="569"/>
      <c r="EZ11" s="569"/>
      <c r="FA11" s="569"/>
      <c r="FB11" s="569"/>
      <c r="FC11" s="569"/>
      <c r="FD11" s="569"/>
      <c r="FE11" s="569"/>
      <c r="FF11" s="569"/>
      <c r="FG11" s="569"/>
      <c r="FH11" s="569"/>
      <c r="FI11" s="569"/>
      <c r="FJ11" s="569"/>
      <c r="FK11" s="569"/>
      <c r="FL11" s="569"/>
      <c r="FM11" s="569"/>
      <c r="FN11" s="569"/>
      <c r="FO11" s="569"/>
      <c r="FP11" s="569"/>
      <c r="FQ11" s="569"/>
      <c r="FR11" s="569"/>
      <c r="FS11" s="569"/>
      <c r="FT11" s="569"/>
      <c r="FU11" s="569"/>
      <c r="FV11" s="569"/>
      <c r="FW11" s="569"/>
      <c r="FX11" s="569"/>
      <c r="FY11" s="569"/>
      <c r="FZ11" s="569"/>
      <c r="GA11" s="569"/>
      <c r="GB11" s="569"/>
      <c r="GC11" s="569"/>
      <c r="GD11" s="569"/>
      <c r="GE11" s="569"/>
      <c r="GF11" s="569"/>
      <c r="GG11" s="569"/>
      <c r="GH11" s="569"/>
      <c r="GI11" s="569"/>
      <c r="GJ11" s="569"/>
      <c r="GK11" s="569"/>
      <c r="GL11" s="569"/>
      <c r="GM11" s="569"/>
      <c r="GN11" s="569"/>
      <c r="GO11" s="569"/>
      <c r="GP11" s="569"/>
      <c r="GQ11" s="569"/>
      <c r="GR11" s="569"/>
      <c r="GS11" s="569"/>
      <c r="GT11" s="569"/>
      <c r="GU11" s="569"/>
      <c r="GV11" s="569"/>
      <c r="GW11" s="569"/>
      <c r="GX11" s="569"/>
      <c r="GY11" s="569"/>
      <c r="GZ11" s="569"/>
      <c r="HA11" s="569"/>
      <c r="HB11" s="569"/>
      <c r="HC11" s="569"/>
      <c r="HD11" s="569"/>
      <c r="HE11" s="569"/>
      <c r="HF11" s="569"/>
      <c r="HG11" s="569"/>
      <c r="HH11" s="569"/>
      <c r="HI11" s="569"/>
      <c r="HJ11" s="569"/>
      <c r="HK11" s="569"/>
      <c r="HL11" s="569"/>
      <c r="HM11" s="569"/>
      <c r="HN11" s="569"/>
      <c r="HO11" s="569"/>
      <c r="HP11" s="569"/>
      <c r="HQ11" s="569"/>
      <c r="HR11" s="569"/>
      <c r="HS11" s="569"/>
      <c r="HT11" s="569"/>
      <c r="HU11" s="569"/>
      <c r="HV11" s="569"/>
      <c r="HW11" s="569"/>
      <c r="HX11" s="569"/>
      <c r="HY11" s="569"/>
      <c r="HZ11" s="569"/>
      <c r="IA11" s="569"/>
      <c r="IB11" s="569"/>
      <c r="IC11" s="569"/>
      <c r="ID11" s="569"/>
      <c r="IE11" s="569"/>
      <c r="IF11" s="569"/>
      <c r="IG11" s="569"/>
      <c r="IH11" s="569"/>
      <c r="II11" s="569"/>
      <c r="IJ11" s="569"/>
      <c r="IK11" s="569"/>
      <c r="IL11" s="569"/>
      <c r="IM11" s="569"/>
      <c r="IN11" s="569"/>
      <c r="IO11" s="569"/>
      <c r="IP11" s="569"/>
      <c r="IQ11" s="569"/>
      <c r="IR11" s="569"/>
      <c r="IS11" s="569"/>
      <c r="IT11" s="569"/>
      <c r="IU11" s="569"/>
      <c r="IV11" s="586"/>
    </row>
    <row r="12" spans="1:256" ht="54" customHeight="1">
      <c r="A12" s="2208" t="s">
        <v>284</v>
      </c>
      <c r="B12" s="2211" t="s">
        <v>285</v>
      </c>
      <c r="C12" s="2211" t="s">
        <v>286</v>
      </c>
      <c r="D12" s="2211" t="s">
        <v>287</v>
      </c>
      <c r="E12" s="2211" t="s">
        <v>288</v>
      </c>
      <c r="F12" s="2214" t="s">
        <v>289</v>
      </c>
      <c r="G12" s="2215"/>
      <c r="H12" s="2215"/>
      <c r="I12" s="2215"/>
      <c r="J12" s="2215"/>
      <c r="K12" s="2215"/>
      <c r="L12" s="2216"/>
      <c r="M12" s="588"/>
      <c r="N12" s="569"/>
      <c r="O12" s="569"/>
      <c r="P12" s="569"/>
      <c r="Q12" s="569"/>
      <c r="R12" s="569"/>
      <c r="S12" s="569"/>
      <c r="T12" s="569"/>
      <c r="U12" s="569"/>
      <c r="V12" s="569"/>
      <c r="W12" s="569"/>
      <c r="X12" s="569"/>
      <c r="Y12" s="569"/>
      <c r="Z12" s="569"/>
      <c r="AA12" s="569"/>
      <c r="AB12" s="569"/>
      <c r="AC12" s="569"/>
      <c r="AD12" s="569"/>
      <c r="AE12" s="569"/>
      <c r="AF12" s="569"/>
      <c r="AG12" s="569"/>
      <c r="AH12" s="569"/>
      <c r="AI12" s="569"/>
      <c r="AJ12" s="569"/>
      <c r="AK12" s="569"/>
      <c r="AL12" s="569"/>
      <c r="AM12" s="569"/>
      <c r="AN12" s="569"/>
      <c r="AO12" s="569"/>
      <c r="AP12" s="569"/>
      <c r="AQ12" s="569"/>
      <c r="AR12" s="569"/>
      <c r="AS12" s="569"/>
      <c r="AT12" s="569"/>
      <c r="AU12" s="569"/>
      <c r="AV12" s="569"/>
      <c r="AW12" s="569"/>
      <c r="AX12" s="569"/>
      <c r="AY12" s="569"/>
      <c r="AZ12" s="569"/>
      <c r="BA12" s="569"/>
      <c r="BB12" s="569"/>
      <c r="BC12" s="569"/>
      <c r="BD12" s="569"/>
      <c r="BE12" s="569"/>
      <c r="BF12" s="569"/>
      <c r="BG12" s="569"/>
      <c r="BH12" s="569"/>
      <c r="BI12" s="569"/>
      <c r="BJ12" s="569"/>
      <c r="BK12" s="569"/>
      <c r="BL12" s="569"/>
      <c r="BM12" s="569"/>
      <c r="BN12" s="569"/>
      <c r="BO12" s="569"/>
      <c r="BP12" s="569"/>
      <c r="BQ12" s="569"/>
      <c r="BR12" s="569"/>
      <c r="BS12" s="569"/>
      <c r="BT12" s="569"/>
      <c r="BU12" s="569"/>
      <c r="BV12" s="569"/>
      <c r="BW12" s="569"/>
      <c r="BX12" s="569"/>
      <c r="BY12" s="569"/>
      <c r="BZ12" s="569"/>
      <c r="CA12" s="569"/>
      <c r="CB12" s="569"/>
      <c r="CC12" s="569"/>
      <c r="CD12" s="569"/>
      <c r="CE12" s="569"/>
      <c r="CF12" s="569"/>
      <c r="CG12" s="569"/>
      <c r="CH12" s="569"/>
      <c r="CI12" s="569"/>
      <c r="CJ12" s="569"/>
      <c r="CK12" s="569"/>
      <c r="CL12" s="569"/>
      <c r="CM12" s="569"/>
      <c r="CN12" s="569"/>
      <c r="CO12" s="569"/>
      <c r="CP12" s="569"/>
      <c r="CQ12" s="569"/>
      <c r="CR12" s="569"/>
      <c r="CS12" s="569"/>
      <c r="CT12" s="569"/>
      <c r="CU12" s="569"/>
      <c r="CV12" s="569"/>
      <c r="CW12" s="569"/>
      <c r="CX12" s="569"/>
      <c r="CY12" s="569"/>
      <c r="CZ12" s="569"/>
      <c r="DA12" s="569"/>
      <c r="DB12" s="569"/>
      <c r="DC12" s="569"/>
      <c r="DD12" s="569"/>
      <c r="DE12" s="569"/>
      <c r="DF12" s="569"/>
      <c r="DG12" s="569"/>
      <c r="DH12" s="569"/>
      <c r="DI12" s="569"/>
      <c r="DJ12" s="569"/>
      <c r="DK12" s="569"/>
      <c r="DL12" s="569"/>
      <c r="DM12" s="569"/>
      <c r="DN12" s="569"/>
      <c r="DO12" s="569"/>
      <c r="DP12" s="569"/>
      <c r="DQ12" s="569"/>
      <c r="DR12" s="569"/>
      <c r="DS12" s="569"/>
      <c r="DT12" s="569"/>
      <c r="DU12" s="569"/>
      <c r="DV12" s="569"/>
      <c r="DW12" s="569"/>
      <c r="DX12" s="569"/>
      <c r="DY12" s="569"/>
      <c r="DZ12" s="569"/>
      <c r="EA12" s="569"/>
      <c r="EB12" s="569"/>
      <c r="EC12" s="569"/>
      <c r="ED12" s="569"/>
      <c r="EE12" s="569"/>
      <c r="EF12" s="569"/>
      <c r="EG12" s="569"/>
      <c r="EH12" s="569"/>
      <c r="EI12" s="569"/>
      <c r="EJ12" s="569"/>
      <c r="EK12" s="569"/>
      <c r="EL12" s="569"/>
      <c r="EM12" s="569"/>
      <c r="EN12" s="569"/>
      <c r="EO12" s="569"/>
      <c r="EP12" s="569"/>
      <c r="EQ12" s="569"/>
      <c r="ER12" s="569"/>
      <c r="ES12" s="569"/>
      <c r="ET12" s="569"/>
      <c r="EU12" s="569"/>
      <c r="EV12" s="569"/>
      <c r="EW12" s="569"/>
      <c r="EX12" s="569"/>
      <c r="EY12" s="569"/>
      <c r="EZ12" s="569"/>
      <c r="FA12" s="569"/>
      <c r="FB12" s="569"/>
      <c r="FC12" s="569"/>
      <c r="FD12" s="569"/>
      <c r="FE12" s="569"/>
      <c r="FF12" s="569"/>
      <c r="FG12" s="569"/>
      <c r="FH12" s="569"/>
      <c r="FI12" s="569"/>
      <c r="FJ12" s="569"/>
      <c r="FK12" s="569"/>
      <c r="FL12" s="569"/>
      <c r="FM12" s="569"/>
      <c r="FN12" s="569"/>
      <c r="FO12" s="569"/>
      <c r="FP12" s="569"/>
      <c r="FQ12" s="569"/>
      <c r="FR12" s="569"/>
      <c r="FS12" s="569"/>
      <c r="FT12" s="569"/>
      <c r="FU12" s="569"/>
      <c r="FV12" s="569"/>
      <c r="FW12" s="569"/>
      <c r="FX12" s="569"/>
      <c r="FY12" s="569"/>
      <c r="FZ12" s="569"/>
      <c r="GA12" s="569"/>
      <c r="GB12" s="569"/>
      <c r="GC12" s="569"/>
      <c r="GD12" s="569"/>
      <c r="GE12" s="569"/>
      <c r="GF12" s="569"/>
      <c r="GG12" s="569"/>
      <c r="GH12" s="569"/>
      <c r="GI12" s="569"/>
      <c r="GJ12" s="569"/>
      <c r="GK12" s="569"/>
      <c r="GL12" s="569"/>
      <c r="GM12" s="569"/>
      <c r="GN12" s="569"/>
      <c r="GO12" s="569"/>
      <c r="GP12" s="569"/>
      <c r="GQ12" s="569"/>
      <c r="GR12" s="569"/>
      <c r="GS12" s="569"/>
      <c r="GT12" s="569"/>
      <c r="GU12" s="569"/>
      <c r="GV12" s="569"/>
      <c r="GW12" s="569"/>
      <c r="GX12" s="569"/>
      <c r="GY12" s="569"/>
      <c r="GZ12" s="569"/>
      <c r="HA12" s="569"/>
      <c r="HB12" s="569"/>
      <c r="HC12" s="569"/>
      <c r="HD12" s="569"/>
      <c r="HE12" s="569"/>
      <c r="HF12" s="569"/>
      <c r="HG12" s="569"/>
      <c r="HH12" s="569"/>
      <c r="HI12" s="569"/>
      <c r="HJ12" s="569"/>
      <c r="HK12" s="569"/>
      <c r="HL12" s="569"/>
      <c r="HM12" s="569"/>
      <c r="HN12" s="569"/>
      <c r="HO12" s="569"/>
      <c r="HP12" s="569"/>
      <c r="HQ12" s="569"/>
      <c r="HR12" s="569"/>
      <c r="HS12" s="569"/>
      <c r="HT12" s="569"/>
      <c r="HU12" s="569"/>
      <c r="HV12" s="569"/>
      <c r="HW12" s="569"/>
      <c r="HX12" s="569"/>
      <c r="HY12" s="569"/>
      <c r="HZ12" s="569"/>
      <c r="IA12" s="569"/>
      <c r="IB12" s="569"/>
      <c r="IC12" s="569"/>
      <c r="ID12" s="569"/>
      <c r="IE12" s="569"/>
      <c r="IF12" s="569"/>
      <c r="IG12" s="569"/>
      <c r="IH12" s="569"/>
      <c r="II12" s="569"/>
      <c r="IJ12" s="569"/>
      <c r="IK12" s="569"/>
      <c r="IL12" s="569"/>
      <c r="IM12" s="569"/>
      <c r="IN12" s="569"/>
      <c r="IO12" s="569"/>
      <c r="IP12" s="569"/>
      <c r="IQ12" s="569"/>
      <c r="IR12" s="569"/>
      <c r="IS12" s="569"/>
      <c r="IT12" s="569"/>
      <c r="IU12" s="569"/>
      <c r="IV12" s="586"/>
    </row>
    <row r="13" spans="1:256" ht="25.5" customHeight="1">
      <c r="A13" s="2209"/>
      <c r="B13" s="2212"/>
      <c r="C13" s="2212"/>
      <c r="D13" s="2212"/>
      <c r="E13" s="2212"/>
      <c r="F13" s="2217" t="s">
        <v>271</v>
      </c>
      <c r="G13" s="2218"/>
      <c r="H13" s="2218"/>
      <c r="I13" s="2218"/>
      <c r="J13" s="2218"/>
      <c r="K13" s="2219"/>
      <c r="L13" s="589"/>
      <c r="M13" s="588"/>
      <c r="N13" s="569"/>
      <c r="O13" s="569"/>
      <c r="P13" s="569"/>
      <c r="Q13" s="569"/>
      <c r="R13" s="569"/>
      <c r="S13" s="569"/>
      <c r="T13" s="569"/>
      <c r="U13" s="569"/>
      <c r="V13" s="569"/>
      <c r="W13" s="569"/>
      <c r="X13" s="569"/>
      <c r="Y13" s="569"/>
      <c r="Z13" s="569"/>
      <c r="AA13" s="569"/>
      <c r="AB13" s="569"/>
      <c r="AC13" s="569"/>
      <c r="AD13" s="569"/>
      <c r="AE13" s="569"/>
      <c r="AF13" s="569"/>
      <c r="AG13" s="569"/>
      <c r="AH13" s="569"/>
      <c r="AI13" s="569"/>
      <c r="AJ13" s="569"/>
      <c r="AK13" s="569"/>
      <c r="AL13" s="569"/>
      <c r="AM13" s="569"/>
      <c r="AN13" s="569"/>
      <c r="AO13" s="569"/>
      <c r="AP13" s="569"/>
      <c r="AQ13" s="569"/>
      <c r="AR13" s="569"/>
      <c r="AS13" s="569"/>
      <c r="AT13" s="569"/>
      <c r="AU13" s="569"/>
      <c r="AV13" s="569"/>
      <c r="AW13" s="569"/>
      <c r="AX13" s="569"/>
      <c r="AY13" s="569"/>
      <c r="AZ13" s="569"/>
      <c r="BA13" s="569"/>
      <c r="BB13" s="569"/>
      <c r="BC13" s="569"/>
      <c r="BD13" s="569"/>
      <c r="BE13" s="569"/>
      <c r="BF13" s="569"/>
      <c r="BG13" s="569"/>
      <c r="BH13" s="569"/>
      <c r="BI13" s="569"/>
      <c r="BJ13" s="569"/>
      <c r="BK13" s="569"/>
      <c r="BL13" s="569"/>
      <c r="BM13" s="569"/>
      <c r="BN13" s="569"/>
      <c r="BO13" s="569"/>
      <c r="BP13" s="569"/>
      <c r="BQ13" s="569"/>
      <c r="BR13" s="569"/>
      <c r="BS13" s="569"/>
      <c r="BT13" s="569"/>
      <c r="BU13" s="569"/>
      <c r="BV13" s="569"/>
      <c r="BW13" s="569"/>
      <c r="BX13" s="569"/>
      <c r="BY13" s="569"/>
      <c r="BZ13" s="569"/>
      <c r="CA13" s="569"/>
      <c r="CB13" s="569"/>
      <c r="CC13" s="569"/>
      <c r="CD13" s="569"/>
      <c r="CE13" s="569"/>
      <c r="CF13" s="569"/>
      <c r="CG13" s="569"/>
      <c r="CH13" s="569"/>
      <c r="CI13" s="569"/>
      <c r="CJ13" s="569"/>
      <c r="CK13" s="569"/>
      <c r="CL13" s="569"/>
      <c r="CM13" s="569"/>
      <c r="CN13" s="569"/>
      <c r="CO13" s="569"/>
      <c r="CP13" s="569"/>
      <c r="CQ13" s="569"/>
      <c r="CR13" s="569"/>
      <c r="CS13" s="569"/>
      <c r="CT13" s="569"/>
      <c r="CU13" s="569"/>
      <c r="CV13" s="569"/>
      <c r="CW13" s="569"/>
      <c r="CX13" s="569"/>
      <c r="CY13" s="569"/>
      <c r="CZ13" s="569"/>
      <c r="DA13" s="569"/>
      <c r="DB13" s="569"/>
      <c r="DC13" s="569"/>
      <c r="DD13" s="569"/>
      <c r="DE13" s="569"/>
      <c r="DF13" s="569"/>
      <c r="DG13" s="569"/>
      <c r="DH13" s="569"/>
      <c r="DI13" s="569"/>
      <c r="DJ13" s="569"/>
      <c r="DK13" s="569"/>
      <c r="DL13" s="569"/>
      <c r="DM13" s="569"/>
      <c r="DN13" s="569"/>
      <c r="DO13" s="569"/>
      <c r="DP13" s="569"/>
      <c r="DQ13" s="569"/>
      <c r="DR13" s="569"/>
      <c r="DS13" s="569"/>
      <c r="DT13" s="569"/>
      <c r="DU13" s="569"/>
      <c r="DV13" s="569"/>
      <c r="DW13" s="569"/>
      <c r="DX13" s="569"/>
      <c r="DY13" s="569"/>
      <c r="DZ13" s="569"/>
      <c r="EA13" s="569"/>
      <c r="EB13" s="569"/>
      <c r="EC13" s="569"/>
      <c r="ED13" s="569"/>
      <c r="EE13" s="569"/>
      <c r="EF13" s="569"/>
      <c r="EG13" s="569"/>
      <c r="EH13" s="569"/>
      <c r="EI13" s="569"/>
      <c r="EJ13" s="569"/>
      <c r="EK13" s="569"/>
      <c r="EL13" s="569"/>
      <c r="EM13" s="569"/>
      <c r="EN13" s="569"/>
      <c r="EO13" s="569"/>
      <c r="EP13" s="569"/>
      <c r="EQ13" s="569"/>
      <c r="ER13" s="569"/>
      <c r="ES13" s="569"/>
      <c r="ET13" s="569"/>
      <c r="EU13" s="569"/>
      <c r="EV13" s="569"/>
      <c r="EW13" s="569"/>
      <c r="EX13" s="569"/>
      <c r="EY13" s="569"/>
      <c r="EZ13" s="569"/>
      <c r="FA13" s="569"/>
      <c r="FB13" s="569"/>
      <c r="FC13" s="569"/>
      <c r="FD13" s="569"/>
      <c r="FE13" s="569"/>
      <c r="FF13" s="569"/>
      <c r="FG13" s="569"/>
      <c r="FH13" s="569"/>
      <c r="FI13" s="569"/>
      <c r="FJ13" s="569"/>
      <c r="FK13" s="569"/>
      <c r="FL13" s="569"/>
      <c r="FM13" s="569"/>
      <c r="FN13" s="569"/>
      <c r="FO13" s="569"/>
      <c r="FP13" s="569"/>
      <c r="FQ13" s="569"/>
      <c r="FR13" s="569"/>
      <c r="FS13" s="569"/>
      <c r="FT13" s="569"/>
      <c r="FU13" s="569"/>
      <c r="FV13" s="569"/>
      <c r="FW13" s="569"/>
      <c r="FX13" s="569"/>
      <c r="FY13" s="569"/>
      <c r="FZ13" s="569"/>
      <c r="GA13" s="569"/>
      <c r="GB13" s="569"/>
      <c r="GC13" s="569"/>
      <c r="GD13" s="569"/>
      <c r="GE13" s="569"/>
      <c r="GF13" s="569"/>
      <c r="GG13" s="569"/>
      <c r="GH13" s="569"/>
      <c r="GI13" s="569"/>
      <c r="GJ13" s="569"/>
      <c r="GK13" s="569"/>
      <c r="GL13" s="569"/>
      <c r="GM13" s="569"/>
      <c r="GN13" s="569"/>
      <c r="GO13" s="569"/>
      <c r="GP13" s="569"/>
      <c r="GQ13" s="569"/>
      <c r="GR13" s="569"/>
      <c r="GS13" s="569"/>
      <c r="GT13" s="569"/>
      <c r="GU13" s="569"/>
      <c r="GV13" s="569"/>
      <c r="GW13" s="569"/>
      <c r="GX13" s="569"/>
      <c r="GY13" s="569"/>
      <c r="GZ13" s="569"/>
      <c r="HA13" s="569"/>
      <c r="HB13" s="569"/>
      <c r="HC13" s="569"/>
      <c r="HD13" s="569"/>
      <c r="HE13" s="569"/>
      <c r="HF13" s="569"/>
      <c r="HG13" s="569"/>
      <c r="HH13" s="569"/>
      <c r="HI13" s="569"/>
      <c r="HJ13" s="569"/>
      <c r="HK13" s="569"/>
      <c r="HL13" s="569"/>
      <c r="HM13" s="569"/>
      <c r="HN13" s="569"/>
      <c r="HO13" s="569"/>
      <c r="HP13" s="569"/>
      <c r="HQ13" s="569"/>
      <c r="HR13" s="569"/>
      <c r="HS13" s="569"/>
      <c r="HT13" s="569"/>
      <c r="HU13" s="569"/>
      <c r="HV13" s="569"/>
      <c r="HW13" s="569"/>
      <c r="HX13" s="569"/>
      <c r="HY13" s="569"/>
      <c r="HZ13" s="569"/>
      <c r="IA13" s="569"/>
      <c r="IB13" s="569"/>
      <c r="IC13" s="569"/>
      <c r="ID13" s="569"/>
      <c r="IE13" s="569"/>
      <c r="IF13" s="569"/>
      <c r="IG13" s="569"/>
      <c r="IH13" s="569"/>
      <c r="II13" s="569"/>
      <c r="IJ13" s="569"/>
      <c r="IK13" s="569"/>
      <c r="IL13" s="569"/>
      <c r="IM13" s="569"/>
      <c r="IN13" s="569"/>
      <c r="IO13" s="569"/>
      <c r="IP13" s="569"/>
      <c r="IQ13" s="569"/>
      <c r="IR13" s="569"/>
      <c r="IS13" s="569"/>
      <c r="IT13" s="569"/>
      <c r="IU13" s="569"/>
      <c r="IV13" s="586"/>
    </row>
    <row r="14" spans="1:256" ht="65.25" customHeight="1">
      <c r="A14" s="2210"/>
      <c r="B14" s="2213"/>
      <c r="C14" s="2213"/>
      <c r="D14" s="2213"/>
      <c r="E14" s="2213"/>
      <c r="F14" s="1210" t="s">
        <v>363</v>
      </c>
      <c r="G14" s="1210" t="s">
        <v>221</v>
      </c>
      <c r="H14" s="1210" t="s">
        <v>222</v>
      </c>
      <c r="I14" s="1210" t="s">
        <v>223</v>
      </c>
      <c r="J14" s="1210" t="s">
        <v>224</v>
      </c>
      <c r="K14" s="1210" t="s">
        <v>362</v>
      </c>
      <c r="L14" s="1211" t="s">
        <v>129</v>
      </c>
      <c r="M14" s="588"/>
      <c r="N14" s="569"/>
      <c r="O14" s="569"/>
      <c r="P14" s="569"/>
      <c r="Q14" s="569"/>
      <c r="R14" s="569"/>
      <c r="S14" s="569"/>
      <c r="T14" s="569"/>
      <c r="U14" s="569"/>
      <c r="V14" s="569"/>
      <c r="W14" s="569"/>
      <c r="X14" s="569"/>
      <c r="Y14" s="569"/>
      <c r="Z14" s="569"/>
      <c r="AA14" s="569"/>
      <c r="AB14" s="569"/>
      <c r="AC14" s="569"/>
      <c r="AD14" s="569"/>
      <c r="AE14" s="569"/>
      <c r="AF14" s="569"/>
      <c r="AG14" s="569"/>
      <c r="AH14" s="569"/>
      <c r="AI14" s="569"/>
      <c r="AJ14" s="569"/>
      <c r="AK14" s="569"/>
      <c r="AL14" s="569"/>
      <c r="AM14" s="569"/>
      <c r="AN14" s="569"/>
      <c r="AO14" s="569"/>
      <c r="AP14" s="569"/>
      <c r="AQ14" s="569"/>
      <c r="AR14" s="569"/>
      <c r="AS14" s="569"/>
      <c r="AT14" s="569"/>
      <c r="AU14" s="569"/>
      <c r="AV14" s="569"/>
      <c r="AW14" s="569"/>
      <c r="AX14" s="569"/>
      <c r="AY14" s="569"/>
      <c r="AZ14" s="569"/>
      <c r="BA14" s="569"/>
      <c r="BB14" s="569"/>
      <c r="BC14" s="569"/>
      <c r="BD14" s="569"/>
      <c r="BE14" s="569"/>
      <c r="BF14" s="569"/>
      <c r="BG14" s="569"/>
      <c r="BH14" s="569"/>
      <c r="BI14" s="569"/>
      <c r="BJ14" s="569"/>
      <c r="BK14" s="569"/>
      <c r="BL14" s="569"/>
      <c r="BM14" s="569"/>
      <c r="BN14" s="569"/>
      <c r="BO14" s="569"/>
      <c r="BP14" s="569"/>
      <c r="BQ14" s="569"/>
      <c r="BR14" s="569"/>
      <c r="BS14" s="569"/>
      <c r="BT14" s="569"/>
      <c r="BU14" s="569"/>
      <c r="BV14" s="569"/>
      <c r="BW14" s="569"/>
      <c r="BX14" s="569"/>
      <c r="BY14" s="569"/>
      <c r="BZ14" s="569"/>
      <c r="CA14" s="569"/>
      <c r="CB14" s="569"/>
      <c r="CC14" s="569"/>
      <c r="CD14" s="569"/>
      <c r="CE14" s="569"/>
      <c r="CF14" s="569"/>
      <c r="CG14" s="569"/>
      <c r="CH14" s="569"/>
      <c r="CI14" s="569"/>
      <c r="CJ14" s="569"/>
      <c r="CK14" s="569"/>
      <c r="CL14" s="569"/>
      <c r="CM14" s="569"/>
      <c r="CN14" s="569"/>
      <c r="CO14" s="569"/>
      <c r="CP14" s="569"/>
      <c r="CQ14" s="569"/>
      <c r="CR14" s="569"/>
      <c r="CS14" s="569"/>
      <c r="CT14" s="569"/>
      <c r="CU14" s="569"/>
      <c r="CV14" s="569"/>
      <c r="CW14" s="569"/>
      <c r="CX14" s="569"/>
      <c r="CY14" s="569"/>
      <c r="CZ14" s="569"/>
      <c r="DA14" s="569"/>
      <c r="DB14" s="569"/>
      <c r="DC14" s="569"/>
      <c r="DD14" s="569"/>
      <c r="DE14" s="569"/>
      <c r="DF14" s="569"/>
      <c r="DG14" s="569"/>
      <c r="DH14" s="569"/>
      <c r="DI14" s="569"/>
      <c r="DJ14" s="569"/>
      <c r="DK14" s="569"/>
      <c r="DL14" s="569"/>
      <c r="DM14" s="569"/>
      <c r="DN14" s="569"/>
      <c r="DO14" s="569"/>
      <c r="DP14" s="569"/>
      <c r="DQ14" s="569"/>
      <c r="DR14" s="569"/>
      <c r="DS14" s="569"/>
      <c r="DT14" s="569"/>
      <c r="DU14" s="569"/>
      <c r="DV14" s="569"/>
      <c r="DW14" s="569"/>
      <c r="DX14" s="569"/>
      <c r="DY14" s="569"/>
      <c r="DZ14" s="569"/>
      <c r="EA14" s="569"/>
      <c r="EB14" s="569"/>
      <c r="EC14" s="569"/>
      <c r="ED14" s="569"/>
      <c r="EE14" s="569"/>
      <c r="EF14" s="569"/>
      <c r="EG14" s="569"/>
      <c r="EH14" s="569"/>
      <c r="EI14" s="569"/>
      <c r="EJ14" s="569"/>
      <c r="EK14" s="569"/>
      <c r="EL14" s="569"/>
      <c r="EM14" s="569"/>
      <c r="EN14" s="569"/>
      <c r="EO14" s="569"/>
      <c r="EP14" s="569"/>
      <c r="EQ14" s="569"/>
      <c r="ER14" s="569"/>
      <c r="ES14" s="569"/>
      <c r="ET14" s="569"/>
      <c r="EU14" s="569"/>
      <c r="EV14" s="569"/>
      <c r="EW14" s="569"/>
      <c r="EX14" s="569"/>
      <c r="EY14" s="569"/>
      <c r="EZ14" s="569"/>
      <c r="FA14" s="569"/>
      <c r="FB14" s="569"/>
      <c r="FC14" s="569"/>
      <c r="FD14" s="569"/>
      <c r="FE14" s="569"/>
      <c r="FF14" s="569"/>
      <c r="FG14" s="569"/>
      <c r="FH14" s="569"/>
      <c r="FI14" s="569"/>
      <c r="FJ14" s="569"/>
      <c r="FK14" s="569"/>
      <c r="FL14" s="569"/>
      <c r="FM14" s="569"/>
      <c r="FN14" s="569"/>
      <c r="FO14" s="569"/>
      <c r="FP14" s="569"/>
      <c r="FQ14" s="569"/>
      <c r="FR14" s="569"/>
      <c r="FS14" s="569"/>
      <c r="FT14" s="569"/>
      <c r="FU14" s="569"/>
      <c r="FV14" s="569"/>
      <c r="FW14" s="569"/>
      <c r="FX14" s="569"/>
      <c r="FY14" s="569"/>
      <c r="FZ14" s="569"/>
      <c r="GA14" s="569"/>
      <c r="GB14" s="569"/>
      <c r="GC14" s="569"/>
      <c r="GD14" s="569"/>
      <c r="GE14" s="569"/>
      <c r="GF14" s="569"/>
      <c r="GG14" s="569"/>
      <c r="GH14" s="569"/>
      <c r="GI14" s="569"/>
      <c r="GJ14" s="569"/>
      <c r="GK14" s="569"/>
      <c r="GL14" s="569"/>
      <c r="GM14" s="569"/>
      <c r="GN14" s="569"/>
      <c r="GO14" s="569"/>
      <c r="GP14" s="569"/>
      <c r="GQ14" s="569"/>
      <c r="GR14" s="569"/>
      <c r="GS14" s="569"/>
      <c r="GT14" s="569"/>
      <c r="GU14" s="569"/>
      <c r="GV14" s="569"/>
      <c r="GW14" s="569"/>
      <c r="GX14" s="569"/>
      <c r="GY14" s="569"/>
      <c r="GZ14" s="569"/>
      <c r="HA14" s="569"/>
      <c r="HB14" s="569"/>
      <c r="HC14" s="569"/>
      <c r="HD14" s="569"/>
      <c r="HE14" s="569"/>
      <c r="HF14" s="569"/>
      <c r="HG14" s="569"/>
      <c r="HH14" s="569"/>
      <c r="HI14" s="569"/>
      <c r="HJ14" s="569"/>
      <c r="HK14" s="569"/>
      <c r="HL14" s="569"/>
      <c r="HM14" s="569"/>
      <c r="HN14" s="569"/>
      <c r="HO14" s="569"/>
      <c r="HP14" s="569"/>
      <c r="HQ14" s="569"/>
      <c r="HR14" s="569"/>
      <c r="HS14" s="569"/>
      <c r="HT14" s="569"/>
      <c r="HU14" s="569"/>
      <c r="HV14" s="569"/>
      <c r="HW14" s="569"/>
      <c r="HX14" s="569"/>
      <c r="HY14" s="569"/>
      <c r="HZ14" s="569"/>
      <c r="IA14" s="569"/>
      <c r="IB14" s="569"/>
      <c r="IC14" s="569"/>
      <c r="ID14" s="569"/>
      <c r="IE14" s="569"/>
      <c r="IF14" s="569"/>
      <c r="IG14" s="569"/>
      <c r="IH14" s="569"/>
      <c r="II14" s="569"/>
      <c r="IJ14" s="569"/>
      <c r="IK14" s="569"/>
      <c r="IL14" s="569"/>
      <c r="IM14" s="569"/>
      <c r="IN14" s="569"/>
      <c r="IO14" s="569"/>
      <c r="IP14" s="569"/>
      <c r="IQ14" s="569"/>
      <c r="IR14" s="569"/>
      <c r="IS14" s="569"/>
      <c r="IT14" s="569"/>
      <c r="IU14" s="569"/>
      <c r="IV14" s="586"/>
    </row>
    <row r="15" spans="1:13" ht="24" customHeight="1">
      <c r="A15" s="590" t="s">
        <v>799</v>
      </c>
      <c r="B15" s="1209"/>
      <c r="C15" s="1209"/>
      <c r="D15" s="1209"/>
      <c r="E15" s="1209"/>
      <c r="F15" s="1209"/>
      <c r="G15" s="1209"/>
      <c r="H15" s="1209"/>
      <c r="I15" s="1209"/>
      <c r="J15" s="1209"/>
      <c r="K15" s="1209"/>
      <c r="L15" s="1209"/>
      <c r="M15" s="588"/>
    </row>
    <row r="16" spans="1:13" ht="24" customHeight="1">
      <c r="A16" s="588"/>
      <c r="B16" s="235"/>
      <c r="C16" s="235"/>
      <c r="D16" s="235"/>
      <c r="E16" s="591">
        <f>SUM(C16-D16)</f>
        <v>0</v>
      </c>
      <c r="F16" s="235"/>
      <c r="G16" s="235"/>
      <c r="H16" s="235"/>
      <c r="I16" s="235"/>
      <c r="J16" s="235"/>
      <c r="K16" s="235"/>
      <c r="L16" s="591">
        <f>SUM(F16:K16)</f>
        <v>0</v>
      </c>
      <c r="M16" s="588"/>
    </row>
    <row r="17" spans="1:13" ht="24" customHeight="1">
      <c r="A17" s="592"/>
      <c r="B17" s="235"/>
      <c r="C17" s="235"/>
      <c r="D17" s="235"/>
      <c r="E17" s="591">
        <f>SUM(C17-D17)</f>
        <v>0</v>
      </c>
      <c r="F17" s="235"/>
      <c r="G17" s="235"/>
      <c r="H17" s="235"/>
      <c r="I17" s="235"/>
      <c r="J17" s="235"/>
      <c r="K17" s="235"/>
      <c r="L17" s="591">
        <f>SUM(F17:K17)</f>
        <v>0</v>
      </c>
      <c r="M17" s="588"/>
    </row>
    <row r="18" spans="1:13" ht="24" customHeight="1">
      <c r="A18" s="592"/>
      <c r="B18" s="235"/>
      <c r="C18" s="235"/>
      <c r="D18" s="235"/>
      <c r="E18" s="591">
        <f>SUM(C18-D18)</f>
        <v>0</v>
      </c>
      <c r="F18" s="235"/>
      <c r="G18" s="235"/>
      <c r="H18" s="235"/>
      <c r="I18" s="235"/>
      <c r="J18" s="235"/>
      <c r="K18" s="235"/>
      <c r="L18" s="591">
        <f>SUM(F18:K18)</f>
        <v>0</v>
      </c>
      <c r="M18" s="588"/>
    </row>
    <row r="19" spans="1:13" ht="24" customHeight="1">
      <c r="A19" s="592"/>
      <c r="B19" s="235"/>
      <c r="C19" s="235"/>
      <c r="D19" s="235"/>
      <c r="E19" s="591">
        <f>SUM(C19-D19)</f>
        <v>0</v>
      </c>
      <c r="F19" s="235"/>
      <c r="G19" s="235"/>
      <c r="H19" s="235"/>
      <c r="I19" s="235"/>
      <c r="J19" s="235"/>
      <c r="K19" s="235"/>
      <c r="L19" s="591">
        <f>SUM(F19:K19)</f>
        <v>0</v>
      </c>
      <c r="M19" s="588"/>
    </row>
    <row r="20" spans="1:13" ht="24" customHeight="1">
      <c r="A20" s="592"/>
      <c r="B20" s="235"/>
      <c r="C20" s="235"/>
      <c r="D20" s="235"/>
      <c r="E20" s="591">
        <f>SUM(C20-D20)</f>
        <v>0</v>
      </c>
      <c r="F20" s="235"/>
      <c r="G20" s="235"/>
      <c r="H20" s="235"/>
      <c r="I20" s="235"/>
      <c r="J20" s="235"/>
      <c r="K20" s="235"/>
      <c r="L20" s="591">
        <f>SUM(F20:K20)</f>
        <v>0</v>
      </c>
      <c r="M20" s="588"/>
    </row>
    <row r="21" spans="1:13" ht="24" customHeight="1">
      <c r="A21" s="593" t="s">
        <v>800</v>
      </c>
      <c r="B21" s="1208"/>
      <c r="C21" s="1208"/>
      <c r="D21" s="1208"/>
      <c r="E21" s="1209"/>
      <c r="F21" s="1208"/>
      <c r="G21" s="1208"/>
      <c r="H21" s="1208"/>
      <c r="I21" s="1208"/>
      <c r="J21" s="1208"/>
      <c r="K21" s="1208"/>
      <c r="L21" s="1209"/>
      <c r="M21" s="588"/>
    </row>
    <row r="22" spans="1:13" ht="24" customHeight="1">
      <c r="A22" s="588"/>
      <c r="B22" s="235"/>
      <c r="C22" s="235"/>
      <c r="D22" s="235"/>
      <c r="E22" s="591">
        <f>SUM(C22-D22)</f>
        <v>0</v>
      </c>
      <c r="F22" s="235"/>
      <c r="G22" s="235"/>
      <c r="H22" s="235"/>
      <c r="I22" s="235"/>
      <c r="J22" s="235"/>
      <c r="K22" s="235"/>
      <c r="L22" s="591">
        <f>SUM(F22:K22)</f>
        <v>0</v>
      </c>
      <c r="M22" s="588"/>
    </row>
    <row r="23" spans="1:13" ht="24" customHeight="1">
      <c r="A23" s="592"/>
      <c r="B23" s="235"/>
      <c r="C23" s="235"/>
      <c r="D23" s="235"/>
      <c r="E23" s="591">
        <f>SUM(C23-D23)</f>
        <v>0</v>
      </c>
      <c r="F23" s="235"/>
      <c r="G23" s="235"/>
      <c r="H23" s="235"/>
      <c r="I23" s="235"/>
      <c r="J23" s="235"/>
      <c r="K23" s="235"/>
      <c r="L23" s="591">
        <f>SUM(F23:K23)</f>
        <v>0</v>
      </c>
      <c r="M23" s="588"/>
    </row>
    <row r="24" spans="1:13" ht="24" customHeight="1">
      <c r="A24" s="592"/>
      <c r="B24" s="235"/>
      <c r="C24" s="235"/>
      <c r="D24" s="235"/>
      <c r="E24" s="591">
        <f>SUM(C24-D24)</f>
        <v>0</v>
      </c>
      <c r="F24" s="235"/>
      <c r="G24" s="235"/>
      <c r="H24" s="235"/>
      <c r="I24" s="235"/>
      <c r="J24" s="235"/>
      <c r="K24" s="235"/>
      <c r="L24" s="591">
        <f>SUM(F24:K24)</f>
        <v>0</v>
      </c>
      <c r="M24" s="588"/>
    </row>
    <row r="25" spans="1:13" ht="24" customHeight="1">
      <c r="A25" s="592"/>
      <c r="B25" s="235"/>
      <c r="C25" s="235"/>
      <c r="D25" s="235"/>
      <c r="E25" s="591">
        <f>SUM(C25-D25)</f>
        <v>0</v>
      </c>
      <c r="F25" s="235"/>
      <c r="G25" s="235"/>
      <c r="H25" s="235"/>
      <c r="I25" s="235"/>
      <c r="J25" s="235"/>
      <c r="K25" s="235"/>
      <c r="L25" s="591">
        <f>SUM(F25:K25)</f>
        <v>0</v>
      </c>
      <c r="M25" s="588"/>
    </row>
    <row r="26" spans="1:13" ht="24" customHeight="1">
      <c r="A26" s="592"/>
      <c r="B26" s="235"/>
      <c r="C26" s="235"/>
      <c r="D26" s="235"/>
      <c r="E26" s="591">
        <f>SUM(C26-D26)</f>
        <v>0</v>
      </c>
      <c r="F26" s="235"/>
      <c r="G26" s="235"/>
      <c r="H26" s="235"/>
      <c r="I26" s="235"/>
      <c r="J26" s="235"/>
      <c r="K26" s="235"/>
      <c r="L26" s="591">
        <f>SUM(F26:K26)</f>
        <v>0</v>
      </c>
      <c r="M26" s="588"/>
    </row>
    <row r="27" spans="1:13" ht="24" customHeight="1">
      <c r="A27" s="593" t="s">
        <v>801</v>
      </c>
      <c r="B27" s="1208"/>
      <c r="C27" s="1208"/>
      <c r="D27" s="1208"/>
      <c r="E27" s="1209"/>
      <c r="F27" s="1208"/>
      <c r="G27" s="1208"/>
      <c r="H27" s="1208"/>
      <c r="I27" s="1208"/>
      <c r="J27" s="1208"/>
      <c r="K27" s="1208"/>
      <c r="L27" s="1209"/>
      <c r="M27" s="588"/>
    </row>
    <row r="28" spans="1:13" ht="24" customHeight="1">
      <c r="A28" s="588"/>
      <c r="B28" s="235"/>
      <c r="C28" s="235"/>
      <c r="D28" s="235"/>
      <c r="E28" s="591">
        <f>SUM(C28-D28)</f>
        <v>0</v>
      </c>
      <c r="F28" s="235"/>
      <c r="G28" s="235"/>
      <c r="H28" s="235"/>
      <c r="I28" s="235"/>
      <c r="J28" s="235"/>
      <c r="K28" s="235"/>
      <c r="L28" s="591">
        <f>SUM(F28:K28)</f>
        <v>0</v>
      </c>
      <c r="M28" s="588"/>
    </row>
    <row r="29" spans="1:13" ht="24" customHeight="1">
      <c r="A29" s="592"/>
      <c r="B29" s="235"/>
      <c r="C29" s="235"/>
      <c r="D29" s="235"/>
      <c r="E29" s="591">
        <f>SUM(C29-D29)</f>
        <v>0</v>
      </c>
      <c r="F29" s="235"/>
      <c r="G29" s="235"/>
      <c r="H29" s="235"/>
      <c r="I29" s="235"/>
      <c r="J29" s="235"/>
      <c r="K29" s="235"/>
      <c r="L29" s="591">
        <f>SUM(F29:K29)</f>
        <v>0</v>
      </c>
      <c r="M29" s="588"/>
    </row>
    <row r="30" spans="1:13" ht="24" customHeight="1">
      <c r="A30" s="592"/>
      <c r="B30" s="235"/>
      <c r="C30" s="235"/>
      <c r="D30" s="235"/>
      <c r="E30" s="591">
        <f>SUM(C30-D30)</f>
        <v>0</v>
      </c>
      <c r="F30" s="235"/>
      <c r="G30" s="235"/>
      <c r="H30" s="235"/>
      <c r="I30" s="235"/>
      <c r="J30" s="235"/>
      <c r="K30" s="235"/>
      <c r="L30" s="591">
        <f>SUM(F30:K30)</f>
        <v>0</v>
      </c>
      <c r="M30" s="588"/>
    </row>
    <row r="31" spans="1:13" ht="24" customHeight="1">
      <c r="A31" s="592"/>
      <c r="B31" s="235"/>
      <c r="C31" s="235"/>
      <c r="D31" s="235"/>
      <c r="E31" s="591">
        <f>SUM(C31-D31)</f>
        <v>0</v>
      </c>
      <c r="F31" s="235"/>
      <c r="G31" s="235"/>
      <c r="H31" s="235"/>
      <c r="I31" s="235"/>
      <c r="J31" s="235"/>
      <c r="K31" s="235"/>
      <c r="L31" s="591">
        <f>SUM(F31:K31)</f>
        <v>0</v>
      </c>
      <c r="M31" s="588"/>
    </row>
    <row r="32" spans="1:13" ht="24" customHeight="1">
      <c r="A32" s="592"/>
      <c r="B32" s="235"/>
      <c r="C32" s="235"/>
      <c r="D32" s="235"/>
      <c r="E32" s="591">
        <f>SUM(C32-D32)</f>
        <v>0</v>
      </c>
      <c r="F32" s="235"/>
      <c r="G32" s="235"/>
      <c r="H32" s="235"/>
      <c r="I32" s="235"/>
      <c r="J32" s="235"/>
      <c r="K32" s="235"/>
      <c r="L32" s="591">
        <f>SUM(F32:K32)</f>
        <v>0</v>
      </c>
      <c r="M32" s="588"/>
    </row>
    <row r="33" spans="1:15" ht="24" customHeight="1">
      <c r="A33" s="593" t="s">
        <v>802</v>
      </c>
      <c r="B33" s="1208"/>
      <c r="C33" s="1208"/>
      <c r="D33" s="1208"/>
      <c r="E33" s="1209"/>
      <c r="F33" s="1208"/>
      <c r="G33" s="1208"/>
      <c r="H33" s="1208"/>
      <c r="I33" s="1208"/>
      <c r="J33" s="1208"/>
      <c r="K33" s="1208"/>
      <c r="L33" s="1209"/>
      <c r="M33" s="588"/>
      <c r="N33" s="569"/>
      <c r="O33" s="569"/>
    </row>
    <row r="34" spans="1:15" ht="24" customHeight="1">
      <c r="A34" s="588"/>
      <c r="B34" s="235"/>
      <c r="C34" s="235"/>
      <c r="D34" s="235"/>
      <c r="E34" s="591">
        <f>SUM(C34-D34)</f>
        <v>0</v>
      </c>
      <c r="F34" s="235"/>
      <c r="G34" s="235"/>
      <c r="H34" s="235"/>
      <c r="I34" s="235"/>
      <c r="J34" s="235"/>
      <c r="K34" s="235"/>
      <c r="L34" s="591">
        <f>SUM(F34:K34)</f>
        <v>0</v>
      </c>
      <c r="M34" s="588"/>
      <c r="N34" s="569"/>
      <c r="O34" s="569"/>
    </row>
    <row r="35" spans="1:15" ht="24" customHeight="1">
      <c r="A35" s="592"/>
      <c r="B35" s="235"/>
      <c r="C35" s="235"/>
      <c r="D35" s="235"/>
      <c r="E35" s="591">
        <f>SUM(C35-D35)</f>
        <v>0</v>
      </c>
      <c r="F35" s="235"/>
      <c r="G35" s="235"/>
      <c r="H35" s="235"/>
      <c r="I35" s="235"/>
      <c r="J35" s="235"/>
      <c r="K35" s="235"/>
      <c r="L35" s="591">
        <f>SUM(F35:K35)</f>
        <v>0</v>
      </c>
      <c r="M35" s="588"/>
      <c r="N35" s="569"/>
      <c r="O35" s="569"/>
    </row>
    <row r="36" spans="1:15" ht="24" customHeight="1">
      <c r="A36" s="592"/>
      <c r="B36" s="591"/>
      <c r="C36" s="591"/>
      <c r="D36" s="591"/>
      <c r="E36" s="591">
        <f>SUM(C36-D36)</f>
        <v>0</v>
      </c>
      <c r="F36" s="591"/>
      <c r="G36" s="591"/>
      <c r="H36" s="591"/>
      <c r="I36" s="591"/>
      <c r="J36" s="591"/>
      <c r="K36" s="591"/>
      <c r="L36" s="591">
        <f>SUM(F36:K36)</f>
        <v>0</v>
      </c>
      <c r="M36" s="588"/>
      <c r="N36" s="569"/>
      <c r="O36" s="569"/>
    </row>
    <row r="37" spans="1:15" ht="24" customHeight="1">
      <c r="A37" s="592"/>
      <c r="B37" s="591"/>
      <c r="C37" s="591"/>
      <c r="D37" s="591"/>
      <c r="E37" s="591">
        <f>SUM(C37-D37)</f>
        <v>0</v>
      </c>
      <c r="F37" s="591"/>
      <c r="G37" s="591"/>
      <c r="H37" s="591"/>
      <c r="I37" s="591"/>
      <c r="J37" s="591"/>
      <c r="K37" s="591"/>
      <c r="L37" s="591">
        <f>SUM(F37:K37)</f>
        <v>0</v>
      </c>
      <c r="M37" s="588"/>
      <c r="N37" s="569"/>
      <c r="O37" s="569"/>
    </row>
    <row r="38" spans="1:15" ht="24" customHeight="1" thickBot="1">
      <c r="A38" s="594"/>
      <c r="B38" s="595"/>
      <c r="C38" s="595"/>
      <c r="D38" s="595"/>
      <c r="E38" s="591">
        <f>SUM(C38-D38)</f>
        <v>0</v>
      </c>
      <c r="F38" s="235"/>
      <c r="G38" s="235"/>
      <c r="H38" s="235"/>
      <c r="I38" s="235"/>
      <c r="J38" s="235"/>
      <c r="K38" s="235"/>
      <c r="L38" s="591">
        <f>SUM(F38:K38)</f>
        <v>0</v>
      </c>
      <c r="M38" s="588"/>
      <c r="N38" s="569"/>
      <c r="O38" s="569"/>
    </row>
    <row r="39" spans="1:15" ht="31.5" customHeight="1">
      <c r="A39" s="1372" t="s">
        <v>129</v>
      </c>
      <c r="B39" s="1373">
        <f aca="true" t="shared" si="0" ref="B39:L39">SUM(B15:B38)</f>
        <v>0</v>
      </c>
      <c r="C39" s="1373">
        <f t="shared" si="0"/>
        <v>0</v>
      </c>
      <c r="D39" s="1373">
        <f t="shared" si="0"/>
        <v>0</v>
      </c>
      <c r="E39" s="1374">
        <f t="shared" si="0"/>
        <v>0</v>
      </c>
      <c r="F39" s="1375">
        <f t="shared" si="0"/>
        <v>0</v>
      </c>
      <c r="G39" s="1373">
        <f t="shared" si="0"/>
        <v>0</v>
      </c>
      <c r="H39" s="1373">
        <f t="shared" si="0"/>
        <v>0</v>
      </c>
      <c r="I39" s="1373">
        <f t="shared" si="0"/>
        <v>0</v>
      </c>
      <c r="J39" s="1373">
        <f t="shared" si="0"/>
        <v>0</v>
      </c>
      <c r="K39" s="1373">
        <f t="shared" si="0"/>
        <v>0</v>
      </c>
      <c r="L39" s="1376">
        <f t="shared" si="0"/>
        <v>0</v>
      </c>
      <c r="M39" s="596"/>
      <c r="N39" s="599"/>
      <c r="O39" s="569"/>
    </row>
    <row r="40" spans="1:15" ht="24" customHeight="1" thickBot="1">
      <c r="A40" s="596"/>
      <c r="B40" s="596"/>
      <c r="C40" s="596"/>
      <c r="D40" s="596"/>
      <c r="E40" s="596"/>
      <c r="F40" s="596"/>
      <c r="G40" s="596"/>
      <c r="H40" s="596"/>
      <c r="I40" s="596"/>
      <c r="J40" s="596"/>
      <c r="K40" s="596"/>
      <c r="L40" s="596"/>
      <c r="M40" s="569"/>
      <c r="N40" s="568">
        <f>CC6B_T1-CC6B_T2</f>
        <v>0</v>
      </c>
      <c r="O40" s="569" t="s">
        <v>637</v>
      </c>
    </row>
    <row r="41" spans="1:15" ht="18" customHeight="1" thickTop="1">
      <c r="A41" s="597"/>
      <c r="B41" s="597"/>
      <c r="C41" s="597"/>
      <c r="D41" s="597"/>
      <c r="E41" s="597"/>
      <c r="F41" s="597"/>
      <c r="G41" s="597"/>
      <c r="H41" s="597"/>
      <c r="I41" s="597"/>
      <c r="J41" s="597"/>
      <c r="K41" s="597"/>
      <c r="L41" s="597"/>
      <c r="M41" s="569"/>
      <c r="N41" s="569"/>
      <c r="O41" s="569"/>
    </row>
    <row r="42" spans="1:15" ht="18">
      <c r="A42" s="569"/>
      <c r="B42" s="569"/>
      <c r="C42" s="569"/>
      <c r="D42" s="569"/>
      <c r="E42" s="569"/>
      <c r="F42" s="569"/>
      <c r="G42" s="569"/>
      <c r="H42" s="569"/>
      <c r="I42" s="569"/>
      <c r="J42" s="569"/>
      <c r="K42" s="569"/>
      <c r="L42" s="569"/>
      <c r="M42" s="569"/>
      <c r="N42" s="569"/>
      <c r="O42" s="569"/>
    </row>
  </sheetData>
  <sheetProtection/>
  <mergeCells count="14">
    <mergeCell ref="A10:L10"/>
    <mergeCell ref="A12:A14"/>
    <mergeCell ref="B12:B14"/>
    <mergeCell ref="C12:C14"/>
    <mergeCell ref="D12:D14"/>
    <mergeCell ref="E12:E14"/>
    <mergeCell ref="F12:L12"/>
    <mergeCell ref="F13:K13"/>
    <mergeCell ref="A7:L7"/>
    <mergeCell ref="A2:L2"/>
    <mergeCell ref="A3:L3"/>
    <mergeCell ref="A4:L4"/>
    <mergeCell ref="A5:L5"/>
    <mergeCell ref="A6:L6"/>
  </mergeCells>
  <printOptions/>
  <pageMargins left="0.35433070866141736" right="0.35433070866141736" top="0.4" bottom="0.45" header="0.31496062992125984" footer="0.31496062992125984"/>
  <pageSetup fitToHeight="1" fitToWidth="1" horizontalDpi="600" verticalDpi="600" orientation="portrait" scale="38" r:id="rId1"/>
</worksheet>
</file>

<file path=xl/worksheets/sheet33.xml><?xml version="1.0" encoding="utf-8"?>
<worksheet xmlns="http://schemas.openxmlformats.org/spreadsheetml/2006/main" xmlns:r="http://schemas.openxmlformats.org/officeDocument/2006/relationships">
  <sheetPr>
    <pageSetUpPr fitToPage="1"/>
  </sheetPr>
  <dimension ref="A1:J34"/>
  <sheetViews>
    <sheetView showGridLines="0" zoomScale="55" zoomScaleNormal="55" zoomScalePageLayoutView="0" workbookViewId="0" topLeftCell="A1">
      <selection activeCell="A1" sqref="A1"/>
    </sheetView>
  </sheetViews>
  <sheetFormatPr defaultColWidth="9.6640625" defaultRowHeight="15"/>
  <cols>
    <col min="1" max="2" width="17.5546875" style="1" customWidth="1"/>
    <col min="3" max="3" width="31.6640625" style="1" customWidth="1"/>
    <col min="4" max="4" width="30.88671875" style="1" customWidth="1"/>
    <col min="5" max="6" width="30.6640625" style="1" customWidth="1"/>
    <col min="7" max="7" width="33.6640625" style="1" customWidth="1"/>
    <col min="8" max="8" width="2.88671875" style="1" customWidth="1"/>
    <col min="9" max="9" width="13.6640625" style="1" customWidth="1"/>
    <col min="10" max="16384" width="9.6640625" style="1" customWidth="1"/>
  </cols>
  <sheetData>
    <row r="1" spans="3:8" ht="18" customHeight="1">
      <c r="C1" s="2"/>
      <c r="D1" s="72"/>
      <c r="E1" s="72"/>
      <c r="F1" s="72"/>
      <c r="G1" s="72"/>
      <c r="H1" s="2"/>
    </row>
    <row r="2" spans="1:8" ht="24" customHeight="1">
      <c r="A2" s="2238" t="str">
        <f>CORPORATION</f>
        <v>Entrez le nom de la société ici</v>
      </c>
      <c r="B2" s="2238"/>
      <c r="C2" s="2238"/>
      <c r="D2" s="2238"/>
      <c r="E2" s="2238"/>
      <c r="F2" s="2238"/>
      <c r="G2" s="2238"/>
      <c r="H2" s="2"/>
    </row>
    <row r="3" spans="1:8" ht="24" customHeight="1">
      <c r="A3" s="1749" t="s">
        <v>46</v>
      </c>
      <c r="B3" s="1749"/>
      <c r="C3" s="1749"/>
      <c r="D3" s="1749"/>
      <c r="E3" s="1749"/>
      <c r="F3" s="1749"/>
      <c r="G3" s="1749"/>
      <c r="H3" s="2"/>
    </row>
    <row r="4" spans="1:8" ht="24" customHeight="1">
      <c r="A4" s="1749" t="s">
        <v>697</v>
      </c>
      <c r="B4" s="1749"/>
      <c r="C4" s="1749"/>
      <c r="D4" s="1749"/>
      <c r="E4" s="1749"/>
      <c r="F4" s="1749"/>
      <c r="G4" s="1749"/>
      <c r="H4" s="2"/>
    </row>
    <row r="5" spans="1:8" ht="24" customHeight="1">
      <c r="A5" s="2239" t="str">
        <f>PERIOD</f>
        <v>Entrez le trimestre ici</v>
      </c>
      <c r="B5" s="2239"/>
      <c r="C5" s="2239"/>
      <c r="D5" s="2239"/>
      <c r="E5" s="2239"/>
      <c r="F5" s="2239"/>
      <c r="G5" s="2239"/>
      <c r="H5" s="2"/>
    </row>
    <row r="6" spans="1:8" ht="24" customHeight="1">
      <c r="A6" s="1908" t="s">
        <v>334</v>
      </c>
      <c r="B6" s="1908"/>
      <c r="C6" s="1908"/>
      <c r="D6" s="1908"/>
      <c r="E6" s="1908"/>
      <c r="F6" s="1908"/>
      <c r="G6" s="1908"/>
      <c r="H6" s="2"/>
    </row>
    <row r="7" spans="1:8" ht="24" customHeight="1">
      <c r="A7" s="2240" t="s">
        <v>841</v>
      </c>
      <c r="B7" s="2241"/>
      <c r="C7" s="2241"/>
      <c r="D7" s="2241"/>
      <c r="E7" s="2241"/>
      <c r="F7" s="2241"/>
      <c r="G7" s="2241"/>
      <c r="H7" s="2"/>
    </row>
    <row r="8" ht="24" customHeight="1">
      <c r="H8" s="2"/>
    </row>
    <row r="9" spans="1:8" ht="48" customHeight="1">
      <c r="A9" s="2235" t="s">
        <v>21</v>
      </c>
      <c r="B9" s="2235"/>
      <c r="C9" s="2235"/>
      <c r="D9" s="2235"/>
      <c r="E9" s="2235"/>
      <c r="F9" s="2235"/>
      <c r="G9" s="2235"/>
      <c r="H9" s="2"/>
    </row>
    <row r="10" spans="3:8" ht="24" customHeight="1">
      <c r="C10" s="19"/>
      <c r="D10" s="29"/>
      <c r="E10" s="29"/>
      <c r="F10" s="29"/>
      <c r="G10" s="29"/>
      <c r="H10" s="2"/>
    </row>
    <row r="11" spans="1:8" ht="24" customHeight="1">
      <c r="A11" s="2242" t="s">
        <v>1023</v>
      </c>
      <c r="B11" s="2242" t="s">
        <v>1024</v>
      </c>
      <c r="C11" s="2224" t="s">
        <v>379</v>
      </c>
      <c r="D11" s="2225"/>
      <c r="E11" s="2228" t="s">
        <v>370</v>
      </c>
      <c r="F11" s="2229"/>
      <c r="G11" s="2232" t="s">
        <v>102</v>
      </c>
      <c r="H11" s="75"/>
    </row>
    <row r="12" spans="1:8" ht="24" customHeight="1">
      <c r="A12" s="2242"/>
      <c r="B12" s="2242"/>
      <c r="C12" s="2226"/>
      <c r="D12" s="2227"/>
      <c r="E12" s="2230"/>
      <c r="F12" s="2231"/>
      <c r="G12" s="2233"/>
      <c r="H12" s="75"/>
    </row>
    <row r="13" spans="1:8" ht="24" customHeight="1">
      <c r="A13" s="2242"/>
      <c r="B13" s="2242"/>
      <c r="C13" s="2234" t="s">
        <v>667</v>
      </c>
      <c r="D13" s="2223"/>
      <c r="E13" s="2223"/>
      <c r="F13" s="2223"/>
      <c r="G13" s="2109"/>
      <c r="H13" s="75"/>
    </row>
    <row r="14" spans="1:8" ht="24" customHeight="1">
      <c r="A14" s="532"/>
      <c r="B14" s="661"/>
      <c r="C14" s="733"/>
      <c r="D14" s="655"/>
      <c r="E14" s="930"/>
      <c r="F14" s="931"/>
      <c r="G14" s="938"/>
      <c r="H14" s="75"/>
    </row>
    <row r="15" spans="1:8" ht="24" customHeight="1">
      <c r="A15" s="483"/>
      <c r="B15" s="78"/>
      <c r="C15" s="78"/>
      <c r="D15" s="230"/>
      <c r="E15" s="79"/>
      <c r="F15" s="230"/>
      <c r="G15" s="937"/>
      <c r="H15" s="75"/>
    </row>
    <row r="16" spans="1:8" ht="24" customHeight="1">
      <c r="A16" s="483"/>
      <c r="B16" s="78"/>
      <c r="C16" s="78"/>
      <c r="D16" s="230"/>
      <c r="E16" s="79"/>
      <c r="F16" s="230"/>
      <c r="G16" s="937"/>
      <c r="H16" s="75"/>
    </row>
    <row r="17" spans="1:8" ht="24" customHeight="1">
      <c r="A17" s="483"/>
      <c r="B17" s="78"/>
      <c r="C17" s="78"/>
      <c r="D17" s="230"/>
      <c r="E17" s="79"/>
      <c r="F17" s="230"/>
      <c r="G17" s="937"/>
      <c r="H17" s="75"/>
    </row>
    <row r="18" spans="1:8" ht="24" customHeight="1">
      <c r="A18" s="483"/>
      <c r="B18" s="78"/>
      <c r="C18" s="78"/>
      <c r="D18" s="230"/>
      <c r="E18" s="79"/>
      <c r="F18" s="230"/>
      <c r="G18" s="937"/>
      <c r="H18" s="75"/>
    </row>
    <row r="19" spans="1:8" ht="24" customHeight="1">
      <c r="A19" s="483"/>
      <c r="B19" s="78"/>
      <c r="C19" s="78"/>
      <c r="D19" s="230"/>
      <c r="E19" s="79"/>
      <c r="F19" s="230"/>
      <c r="G19" s="937"/>
      <c r="H19" s="75"/>
    </row>
    <row r="20" spans="1:8" ht="24" customHeight="1">
      <c r="A20" s="483"/>
      <c r="B20" s="78"/>
      <c r="C20" s="78"/>
      <c r="D20" s="230"/>
      <c r="E20" s="79"/>
      <c r="F20" s="230"/>
      <c r="G20" s="937"/>
      <c r="H20" s="75"/>
    </row>
    <row r="21" spans="1:8" ht="24" customHeight="1">
      <c r="A21" s="483"/>
      <c r="B21" s="78"/>
      <c r="C21" s="80"/>
      <c r="D21" s="230"/>
      <c r="E21" s="79"/>
      <c r="F21" s="230"/>
      <c r="G21" s="937"/>
      <c r="H21" s="75"/>
    </row>
    <row r="22" spans="1:10" ht="24" customHeight="1">
      <c r="A22" s="483"/>
      <c r="B22" s="78"/>
      <c r="C22" s="2220" t="s">
        <v>680</v>
      </c>
      <c r="D22" s="2221"/>
      <c r="E22" s="2221"/>
      <c r="F22" s="2222"/>
      <c r="G22" s="935">
        <f>SUM(G14:G21)</f>
        <v>0</v>
      </c>
      <c r="H22" s="75"/>
      <c r="I22" s="51">
        <f>CC7_T1-CC4_T4</f>
        <v>0</v>
      </c>
      <c r="J22" s="1" t="s">
        <v>687</v>
      </c>
    </row>
    <row r="23" spans="1:8" ht="24" customHeight="1">
      <c r="A23" s="663"/>
      <c r="B23" s="664"/>
      <c r="C23" s="2108" t="s">
        <v>668</v>
      </c>
      <c r="D23" s="2223"/>
      <c r="E23" s="2223"/>
      <c r="F23" s="2223"/>
      <c r="G23" s="2109"/>
      <c r="H23" s="75"/>
    </row>
    <row r="24" spans="1:8" ht="24" customHeight="1">
      <c r="A24" s="663"/>
      <c r="B24" s="664"/>
      <c r="C24" s="76"/>
      <c r="D24" s="362"/>
      <c r="E24" s="77"/>
      <c r="F24" s="362"/>
      <c r="G24" s="936"/>
      <c r="H24" s="75"/>
    </row>
    <row r="25" spans="1:8" ht="24" customHeight="1">
      <c r="A25" s="663"/>
      <c r="B25" s="664"/>
      <c r="C25" s="78"/>
      <c r="D25" s="230"/>
      <c r="E25" s="79"/>
      <c r="F25" s="230"/>
      <c r="G25" s="937"/>
      <c r="H25" s="75"/>
    </row>
    <row r="26" spans="1:8" ht="24" customHeight="1">
      <c r="A26" s="663"/>
      <c r="B26" s="664"/>
      <c r="C26" s="78"/>
      <c r="D26" s="230"/>
      <c r="E26" s="79"/>
      <c r="F26" s="230"/>
      <c r="G26" s="937"/>
      <c r="H26" s="75"/>
    </row>
    <row r="27" spans="1:8" ht="24" customHeight="1">
      <c r="A27" s="663"/>
      <c r="B27" s="664"/>
      <c r="C27" s="78"/>
      <c r="D27" s="230"/>
      <c r="E27" s="79"/>
      <c r="F27" s="230"/>
      <c r="G27" s="937"/>
      <c r="H27" s="75"/>
    </row>
    <row r="28" spans="1:8" ht="24" customHeight="1">
      <c r="A28" s="663"/>
      <c r="B28" s="664"/>
      <c r="C28" s="78"/>
      <c r="D28" s="230"/>
      <c r="E28" s="79"/>
      <c r="F28" s="230"/>
      <c r="G28" s="937"/>
      <c r="H28" s="75"/>
    </row>
    <row r="29" spans="1:8" ht="24" customHeight="1">
      <c r="A29" s="663"/>
      <c r="B29" s="664"/>
      <c r="C29" s="78"/>
      <c r="D29" s="230"/>
      <c r="E29" s="79"/>
      <c r="F29" s="230"/>
      <c r="G29" s="937"/>
      <c r="H29" s="75"/>
    </row>
    <row r="30" spans="1:8" ht="24" customHeight="1">
      <c r="A30" s="665"/>
      <c r="B30" s="666"/>
      <c r="C30" s="2220" t="s">
        <v>681</v>
      </c>
      <c r="D30" s="2221"/>
      <c r="E30" s="2221"/>
      <c r="F30" s="2222"/>
      <c r="G30" s="935">
        <f>SUM(G22:G29)</f>
        <v>0</v>
      </c>
      <c r="H30" s="75"/>
    </row>
    <row r="31" spans="1:8" ht="24.75" customHeight="1" thickBot="1">
      <c r="A31" s="662"/>
      <c r="B31" s="662"/>
      <c r="C31" s="1242"/>
      <c r="D31" s="1243"/>
      <c r="E31" s="1243"/>
      <c r="F31" s="1243"/>
      <c r="G31" s="1244"/>
      <c r="H31" s="2"/>
    </row>
    <row r="32" spans="3:8" ht="21" thickTop="1">
      <c r="C32" s="481"/>
      <c r="D32" s="362"/>
      <c r="E32" s="362"/>
      <c r="F32" s="362"/>
      <c r="G32" s="1241"/>
      <c r="H32" s="2"/>
    </row>
    <row r="33" spans="1:8" ht="36" customHeight="1">
      <c r="A33" s="2236" t="s">
        <v>1025</v>
      </c>
      <c r="B33" s="2237"/>
      <c r="C33" s="2237"/>
      <c r="D33" s="2237"/>
      <c r="E33" s="2237"/>
      <c r="F33" s="2237"/>
      <c r="G33" s="2237"/>
      <c r="H33" s="2"/>
    </row>
    <row r="34" spans="1:8" ht="17.25" customHeight="1">
      <c r="A34" s="351" t="s">
        <v>1026</v>
      </c>
      <c r="B34" s="351"/>
      <c r="C34" s="1181"/>
      <c r="D34" s="1181"/>
      <c r="E34" s="1181"/>
      <c r="F34" s="1181"/>
      <c r="G34" s="1181"/>
      <c r="H34" s="2"/>
    </row>
  </sheetData>
  <sheetProtection/>
  <mergeCells count="17">
    <mergeCell ref="A9:G9"/>
    <mergeCell ref="A33:G33"/>
    <mergeCell ref="A2:G2"/>
    <mergeCell ref="A3:G3"/>
    <mergeCell ref="A4:G4"/>
    <mergeCell ref="A5:G5"/>
    <mergeCell ref="A6:G6"/>
    <mergeCell ref="A7:G7"/>
    <mergeCell ref="B11:B13"/>
    <mergeCell ref="A11:A13"/>
    <mergeCell ref="C30:F30"/>
    <mergeCell ref="C23:G23"/>
    <mergeCell ref="C22:F22"/>
    <mergeCell ref="C11:D12"/>
    <mergeCell ref="E11:F12"/>
    <mergeCell ref="G11:G12"/>
    <mergeCell ref="C13:G13"/>
  </mergeCells>
  <printOptions/>
  <pageMargins left="0.35433070866141736" right="0.35433070866141736" top="0.38" bottom="0.36" header="0.31496062992125984" footer="0.31496062992125984"/>
  <pageSetup fitToHeight="1" fitToWidth="1" horizontalDpi="600" verticalDpi="600" orientation="portrait" scale="42" r:id="rId1"/>
  <colBreaks count="1" manualBreakCount="1">
    <brk id="8" max="65535" man="1"/>
  </colBreaks>
</worksheet>
</file>

<file path=xl/worksheets/sheet34.xml><?xml version="1.0" encoding="utf-8"?>
<worksheet xmlns="http://schemas.openxmlformats.org/spreadsheetml/2006/main" xmlns:r="http://schemas.openxmlformats.org/officeDocument/2006/relationships">
  <sheetPr>
    <pageSetUpPr fitToPage="1"/>
  </sheetPr>
  <dimension ref="A1:I70"/>
  <sheetViews>
    <sheetView zoomScale="55" zoomScaleNormal="55" zoomScalePageLayoutView="0" workbookViewId="0" topLeftCell="A1">
      <selection activeCell="A1" sqref="A1:F1"/>
    </sheetView>
  </sheetViews>
  <sheetFormatPr defaultColWidth="8.88671875" defaultRowHeight="15"/>
  <cols>
    <col min="1" max="1" width="59.6640625" style="942" customWidth="1"/>
    <col min="2" max="2" width="25.3359375" style="942" customWidth="1"/>
    <col min="3" max="5" width="20.77734375" style="942" customWidth="1"/>
    <col min="6" max="6" width="28.21484375" style="942" customWidth="1"/>
    <col min="7" max="7" width="2.77734375" style="942" customWidth="1"/>
    <col min="8" max="8" width="13.88671875" style="942" customWidth="1"/>
    <col min="9" max="9" width="30.77734375" style="942" customWidth="1"/>
    <col min="10" max="10" width="21.4453125" style="942" customWidth="1"/>
    <col min="11" max="16384" width="8.88671875" style="942" customWidth="1"/>
  </cols>
  <sheetData>
    <row r="1" spans="1:8" ht="15">
      <c r="A1" s="2248"/>
      <c r="B1" s="2248"/>
      <c r="C1" s="2248"/>
      <c r="D1" s="2248"/>
      <c r="E1" s="2248"/>
      <c r="F1" s="2248"/>
      <c r="G1" s="1118"/>
      <c r="H1" s="1036"/>
    </row>
    <row r="2" spans="1:8" ht="23.25">
      <c r="A2" s="2246" t="str">
        <f>CORPORATION</f>
        <v>Entrez le nom de la société ici</v>
      </c>
      <c r="B2" s="2246"/>
      <c r="C2" s="2246"/>
      <c r="D2" s="2246"/>
      <c r="E2" s="2246"/>
      <c r="F2" s="2246"/>
      <c r="G2" s="1116"/>
      <c r="H2" s="1035"/>
    </row>
    <row r="3" spans="1:8" ht="23.25">
      <c r="A3" s="2257" t="s">
        <v>454</v>
      </c>
      <c r="B3" s="2257"/>
      <c r="C3" s="2257"/>
      <c r="D3" s="2257"/>
      <c r="E3" s="2257"/>
      <c r="F3" s="2257"/>
      <c r="G3" s="1119"/>
      <c r="H3" s="1034"/>
    </row>
    <row r="4" spans="1:8" ht="23.25">
      <c r="A4" s="2260" t="s">
        <v>808</v>
      </c>
      <c r="B4" s="2260"/>
      <c r="C4" s="2260"/>
      <c r="D4" s="2260"/>
      <c r="E4" s="2260"/>
      <c r="F4" s="2260"/>
      <c r="G4" s="1122"/>
      <c r="H4" s="1030"/>
    </row>
    <row r="5" spans="1:8" ht="23.25">
      <c r="A5" s="2261" t="str">
        <f>PERIOD</f>
        <v>Entrez le trimestre ici</v>
      </c>
      <c r="B5" s="2261"/>
      <c r="C5" s="2261"/>
      <c r="D5" s="2261"/>
      <c r="E5" s="2261"/>
      <c r="F5" s="2261"/>
      <c r="G5" s="1122"/>
      <c r="H5" s="1031"/>
    </row>
    <row r="6" spans="1:8" ht="18" customHeight="1">
      <c r="A6" s="2262" t="s">
        <v>334</v>
      </c>
      <c r="B6" s="2262"/>
      <c r="C6" s="2262"/>
      <c r="D6" s="2262"/>
      <c r="E6" s="2262"/>
      <c r="F6" s="2262"/>
      <c r="G6" s="1123"/>
      <c r="H6" s="1032"/>
    </row>
    <row r="7" spans="7:8" ht="18" customHeight="1">
      <c r="G7" s="1121"/>
      <c r="H7" s="1033"/>
    </row>
    <row r="8" spans="1:8" ht="20.25">
      <c r="A8" s="2259" t="s">
        <v>869</v>
      </c>
      <c r="B8" s="2259"/>
      <c r="C8" s="2259"/>
      <c r="D8" s="2259"/>
      <c r="E8" s="2259"/>
      <c r="F8" s="2259"/>
      <c r="G8" s="943"/>
      <c r="H8" s="944"/>
    </row>
    <row r="9" spans="1:8" ht="23.25">
      <c r="A9" s="945"/>
      <c r="B9" s="945"/>
      <c r="C9" s="945"/>
      <c r="D9" s="945"/>
      <c r="E9" s="945"/>
      <c r="F9" s="945"/>
      <c r="G9" s="945"/>
      <c r="H9" s="946"/>
    </row>
    <row r="10" spans="1:8" ht="20.25" customHeight="1">
      <c r="A10" s="2247" t="s">
        <v>696</v>
      </c>
      <c r="B10" s="2247"/>
      <c r="C10" s="2247"/>
      <c r="D10" s="2247"/>
      <c r="E10" s="2247"/>
      <c r="F10" s="2247"/>
      <c r="G10" s="1117"/>
      <c r="H10" s="1124"/>
    </row>
    <row r="11" spans="1:8" ht="18">
      <c r="A11" s="947"/>
      <c r="B11" s="947"/>
      <c r="C11" s="947"/>
      <c r="D11" s="947"/>
      <c r="E11" s="947"/>
      <c r="F11" s="947"/>
      <c r="G11" s="947"/>
      <c r="H11" s="946"/>
    </row>
    <row r="12" spans="1:8" ht="64.5" customHeight="1">
      <c r="A12" s="2249" t="s">
        <v>455</v>
      </c>
      <c r="B12" s="2251" t="s">
        <v>694</v>
      </c>
      <c r="C12" s="2251" t="s">
        <v>682</v>
      </c>
      <c r="D12" s="2251" t="s">
        <v>695</v>
      </c>
      <c r="E12" s="2253" t="s">
        <v>25</v>
      </c>
      <c r="F12" s="2254"/>
      <c r="G12" s="1120"/>
      <c r="H12" s="2258"/>
    </row>
    <row r="13" spans="1:8" ht="64.5" customHeight="1">
      <c r="A13" s="2250"/>
      <c r="B13" s="2252"/>
      <c r="C13" s="2252"/>
      <c r="D13" s="2252"/>
      <c r="E13" s="2255"/>
      <c r="F13" s="2256"/>
      <c r="G13" s="1120"/>
      <c r="H13" s="2258"/>
    </row>
    <row r="14" spans="1:8" ht="20.25">
      <c r="A14" s="948"/>
      <c r="B14" s="1212"/>
      <c r="C14" s="1212"/>
      <c r="D14" s="1212"/>
      <c r="E14" s="1213"/>
      <c r="F14" s="1214"/>
      <c r="G14" s="953"/>
      <c r="H14" s="953"/>
    </row>
    <row r="15" spans="1:8" ht="20.25">
      <c r="A15" s="954" t="s">
        <v>473</v>
      </c>
      <c r="B15" s="1215"/>
      <c r="C15" s="1215"/>
      <c r="D15" s="1215"/>
      <c r="E15" s="1216"/>
      <c r="F15" s="1217"/>
      <c r="G15" s="953"/>
      <c r="H15" s="953"/>
    </row>
    <row r="16" spans="1:8" ht="20.25">
      <c r="A16" s="959"/>
      <c r="B16" s="960"/>
      <c r="C16" s="960"/>
      <c r="D16" s="960">
        <f aca="true" t="shared" si="0" ref="D16:D22">SUM(B16:C16)</f>
        <v>0</v>
      </c>
      <c r="E16" s="961"/>
      <c r="F16" s="962"/>
      <c r="G16" s="963"/>
      <c r="H16" s="963"/>
    </row>
    <row r="17" spans="1:8" ht="20.25">
      <c r="A17" s="959"/>
      <c r="B17" s="960"/>
      <c r="C17" s="960"/>
      <c r="D17" s="960">
        <f t="shared" si="0"/>
        <v>0</v>
      </c>
      <c r="E17" s="961"/>
      <c r="F17" s="962"/>
      <c r="G17" s="963"/>
      <c r="H17" s="963"/>
    </row>
    <row r="18" spans="1:8" ht="20.25">
      <c r="A18" s="959"/>
      <c r="B18" s="960"/>
      <c r="C18" s="960"/>
      <c r="D18" s="960">
        <f t="shared" si="0"/>
        <v>0</v>
      </c>
      <c r="E18" s="961"/>
      <c r="F18" s="962"/>
      <c r="G18" s="963"/>
      <c r="H18" s="963"/>
    </row>
    <row r="19" spans="1:8" ht="20.25">
      <c r="A19" s="964"/>
      <c r="B19" s="960"/>
      <c r="C19" s="960"/>
      <c r="D19" s="960">
        <f t="shared" si="0"/>
        <v>0</v>
      </c>
      <c r="E19" s="961"/>
      <c r="F19" s="962"/>
      <c r="G19" s="963"/>
      <c r="H19" s="963"/>
    </row>
    <row r="20" spans="1:8" ht="20.25">
      <c r="A20" s="964"/>
      <c r="B20" s="960"/>
      <c r="C20" s="960"/>
      <c r="D20" s="960">
        <f t="shared" si="0"/>
        <v>0</v>
      </c>
      <c r="E20" s="961"/>
      <c r="F20" s="962"/>
      <c r="G20" s="963"/>
      <c r="H20" s="963"/>
    </row>
    <row r="21" spans="1:8" ht="20.25">
      <c r="A21" s="964"/>
      <c r="B21" s="960"/>
      <c r="C21" s="960"/>
      <c r="D21" s="960">
        <f t="shared" si="0"/>
        <v>0</v>
      </c>
      <c r="E21" s="961"/>
      <c r="F21" s="962"/>
      <c r="G21" s="963"/>
      <c r="H21" s="963"/>
    </row>
    <row r="22" spans="1:8" ht="20.25">
      <c r="A22" s="964" t="s">
        <v>129</v>
      </c>
      <c r="B22" s="960">
        <f>SUM(B16:B21)</f>
        <v>0</v>
      </c>
      <c r="C22" s="960">
        <f>SUM(C16:C21)</f>
        <v>0</v>
      </c>
      <c r="D22" s="960">
        <f t="shared" si="0"/>
        <v>0</v>
      </c>
      <c r="E22" s="961"/>
      <c r="F22" s="962"/>
      <c r="G22" s="963"/>
      <c r="H22" s="963"/>
    </row>
    <row r="23" spans="1:8" ht="20.25">
      <c r="A23" s="959"/>
      <c r="B23" s="1218"/>
      <c r="C23" s="1218"/>
      <c r="D23" s="1219"/>
      <c r="E23" s="1220"/>
      <c r="F23" s="1221"/>
      <c r="G23" s="963"/>
      <c r="H23" s="963"/>
    </row>
    <row r="24" spans="1:8" ht="20.25">
      <c r="A24" s="966" t="s">
        <v>474</v>
      </c>
      <c r="B24" s="1219"/>
      <c r="C24" s="1219"/>
      <c r="D24" s="1219"/>
      <c r="E24" s="1220"/>
      <c r="F24" s="1221"/>
      <c r="G24" s="963"/>
      <c r="H24" s="963"/>
    </row>
    <row r="25" spans="1:8" ht="20.25">
      <c r="A25" s="966"/>
      <c r="B25" s="960"/>
      <c r="C25" s="960"/>
      <c r="D25" s="960">
        <f aca="true" t="shared" si="1" ref="D25:D33">SUM(B25:C25)</f>
        <v>0</v>
      </c>
      <c r="E25" s="961"/>
      <c r="F25" s="962"/>
      <c r="G25" s="963"/>
      <c r="H25" s="963"/>
    </row>
    <row r="26" spans="1:8" ht="20.25">
      <c r="A26" s="966"/>
      <c r="B26" s="960"/>
      <c r="C26" s="960"/>
      <c r="D26" s="960">
        <f t="shared" si="1"/>
        <v>0</v>
      </c>
      <c r="E26" s="961"/>
      <c r="F26" s="962"/>
      <c r="G26" s="963"/>
      <c r="H26" s="963"/>
    </row>
    <row r="27" spans="1:8" ht="20.25">
      <c r="A27" s="959"/>
      <c r="B27" s="960"/>
      <c r="C27" s="960"/>
      <c r="D27" s="960">
        <f t="shared" si="1"/>
        <v>0</v>
      </c>
      <c r="E27" s="961"/>
      <c r="F27" s="962"/>
      <c r="G27" s="963"/>
      <c r="H27" s="963"/>
    </row>
    <row r="28" spans="1:8" ht="20.25">
      <c r="A28" s="964"/>
      <c r="B28" s="960"/>
      <c r="C28" s="960"/>
      <c r="D28" s="960">
        <f t="shared" si="1"/>
        <v>0</v>
      </c>
      <c r="E28" s="961"/>
      <c r="F28" s="962"/>
      <c r="G28" s="963"/>
      <c r="H28" s="963"/>
    </row>
    <row r="29" spans="1:8" ht="20.25">
      <c r="A29" s="964"/>
      <c r="B29" s="960"/>
      <c r="C29" s="960"/>
      <c r="D29" s="960">
        <f t="shared" si="1"/>
        <v>0</v>
      </c>
      <c r="E29" s="961"/>
      <c r="F29" s="962"/>
      <c r="G29" s="963"/>
      <c r="H29" s="963"/>
    </row>
    <row r="30" spans="1:8" ht="20.25">
      <c r="A30" s="964"/>
      <c r="B30" s="960"/>
      <c r="C30" s="960"/>
      <c r="D30" s="960">
        <f t="shared" si="1"/>
        <v>0</v>
      </c>
      <c r="E30" s="967"/>
      <c r="F30" s="962"/>
      <c r="G30" s="963"/>
      <c r="H30" s="963"/>
    </row>
    <row r="31" spans="1:8" ht="20.25">
      <c r="A31" s="964" t="s">
        <v>129</v>
      </c>
      <c r="B31" s="960">
        <f>SUM(B27:B30)</f>
        <v>0</v>
      </c>
      <c r="C31" s="960">
        <f>SUM(C27:C30)</f>
        <v>0</v>
      </c>
      <c r="D31" s="960">
        <f t="shared" si="1"/>
        <v>0</v>
      </c>
      <c r="E31" s="961"/>
      <c r="F31" s="962"/>
      <c r="G31" s="963"/>
      <c r="H31" s="963"/>
    </row>
    <row r="32" spans="1:8" ht="20.25">
      <c r="A32" s="964"/>
      <c r="B32" s="1219"/>
      <c r="C32" s="1219"/>
      <c r="D32" s="1219"/>
      <c r="E32" s="1220"/>
      <c r="F32" s="1221"/>
      <c r="G32" s="963"/>
      <c r="H32" s="963"/>
    </row>
    <row r="33" spans="1:8" ht="20.25">
      <c r="A33" s="968" t="s">
        <v>649</v>
      </c>
      <c r="B33" s="960">
        <f>B22-B31</f>
        <v>0</v>
      </c>
      <c r="C33" s="960">
        <f>C22-C31</f>
        <v>0</v>
      </c>
      <c r="D33" s="960">
        <f t="shared" si="1"/>
        <v>0</v>
      </c>
      <c r="E33" s="967"/>
      <c r="F33" s="962"/>
      <c r="G33" s="963"/>
      <c r="H33" s="963"/>
    </row>
    <row r="34" spans="1:8" ht="20.25">
      <c r="A34" s="959"/>
      <c r="B34" s="959"/>
      <c r="C34" s="959"/>
      <c r="D34" s="959"/>
      <c r="E34" s="964"/>
      <c r="F34" s="969"/>
      <c r="G34" s="971"/>
      <c r="H34" s="971"/>
    </row>
    <row r="35" spans="1:8" ht="20.25">
      <c r="A35" s="972"/>
      <c r="B35" s="972"/>
      <c r="C35" s="972"/>
      <c r="D35" s="972"/>
      <c r="E35" s="972"/>
      <c r="F35" s="972"/>
      <c r="G35" s="1037"/>
      <c r="H35" s="963"/>
    </row>
    <row r="37" spans="1:7" ht="33" customHeight="1">
      <c r="A37" s="2249" t="s">
        <v>26</v>
      </c>
      <c r="B37" s="2251" t="s">
        <v>898</v>
      </c>
      <c r="C37" s="2251" t="s">
        <v>759</v>
      </c>
      <c r="D37" s="2251" t="s">
        <v>761</v>
      </c>
      <c r="E37" s="2253" t="s">
        <v>25</v>
      </c>
      <c r="F37" s="2254"/>
      <c r="G37" s="1120"/>
    </row>
    <row r="38" spans="1:7" ht="33" customHeight="1">
      <c r="A38" s="2250"/>
      <c r="B38" s="2252"/>
      <c r="C38" s="2252"/>
      <c r="D38" s="2252"/>
      <c r="E38" s="2255"/>
      <c r="F38" s="2256"/>
      <c r="G38" s="1120"/>
    </row>
    <row r="39" spans="1:7" ht="20.25">
      <c r="A39" s="948"/>
      <c r="B39" s="1212"/>
      <c r="C39" s="1212"/>
      <c r="D39" s="1212"/>
      <c r="E39" s="1213"/>
      <c r="F39" s="1214"/>
      <c r="G39" s="953"/>
    </row>
    <row r="40" spans="1:7" ht="20.25">
      <c r="A40" s="974" t="s">
        <v>475</v>
      </c>
      <c r="B40" s="1215"/>
      <c r="C40" s="1215"/>
      <c r="D40" s="1215"/>
      <c r="E40" s="1216"/>
      <c r="F40" s="1217"/>
      <c r="G40" s="953"/>
    </row>
    <row r="41" spans="1:7" ht="20.25">
      <c r="A41" s="959"/>
      <c r="B41" s="960"/>
      <c r="C41" s="960"/>
      <c r="D41" s="960">
        <f>SUM(B41:C41)</f>
        <v>0</v>
      </c>
      <c r="E41" s="961"/>
      <c r="F41" s="962"/>
      <c r="G41" s="963"/>
    </row>
    <row r="42" spans="1:7" ht="20.25">
      <c r="A42" s="964"/>
      <c r="B42" s="960"/>
      <c r="C42" s="960"/>
      <c r="D42" s="960">
        <f aca="true" t="shared" si="2" ref="D42:D53">SUM(B42:C42)</f>
        <v>0</v>
      </c>
      <c r="E42" s="961"/>
      <c r="F42" s="962"/>
      <c r="G42" s="963"/>
    </row>
    <row r="43" spans="1:7" ht="20.25">
      <c r="A43" s="964"/>
      <c r="B43" s="960"/>
      <c r="C43" s="960"/>
      <c r="D43" s="960">
        <f t="shared" si="2"/>
        <v>0</v>
      </c>
      <c r="E43" s="961"/>
      <c r="F43" s="962"/>
      <c r="G43" s="963"/>
    </row>
    <row r="44" spans="1:7" ht="20.25">
      <c r="A44" s="964"/>
      <c r="B44" s="960"/>
      <c r="C44" s="960"/>
      <c r="D44" s="960">
        <f t="shared" si="2"/>
        <v>0</v>
      </c>
      <c r="E44" s="961"/>
      <c r="F44" s="962"/>
      <c r="G44" s="963"/>
    </row>
    <row r="45" spans="1:7" ht="20.25">
      <c r="A45" s="964"/>
      <c r="B45" s="960"/>
      <c r="C45" s="960"/>
      <c r="D45" s="960">
        <f t="shared" si="2"/>
        <v>0</v>
      </c>
      <c r="E45" s="961"/>
      <c r="F45" s="962"/>
      <c r="G45" s="963"/>
    </row>
    <row r="46" spans="1:7" ht="20.25">
      <c r="A46" s="964"/>
      <c r="B46" s="960"/>
      <c r="C46" s="960"/>
      <c r="D46" s="960">
        <f t="shared" si="2"/>
        <v>0</v>
      </c>
      <c r="E46" s="961"/>
      <c r="F46" s="962"/>
      <c r="G46" s="963"/>
    </row>
    <row r="47" spans="1:7" ht="20.25">
      <c r="A47" s="964" t="s">
        <v>129</v>
      </c>
      <c r="B47" s="960">
        <f>SUM(B41:B46)</f>
        <v>0</v>
      </c>
      <c r="C47" s="960">
        <f>SUM(C41:C46)</f>
        <v>0</v>
      </c>
      <c r="D47" s="960">
        <f t="shared" si="2"/>
        <v>0</v>
      </c>
      <c r="E47" s="961"/>
      <c r="F47" s="962"/>
      <c r="G47" s="963"/>
    </row>
    <row r="48" spans="1:7" ht="20.25">
      <c r="A48" s="964"/>
      <c r="B48" s="1219"/>
      <c r="C48" s="1219"/>
      <c r="D48" s="1219"/>
      <c r="E48" s="1220"/>
      <c r="F48" s="1221"/>
      <c r="G48" s="963"/>
    </row>
    <row r="49" spans="1:7" ht="20.25">
      <c r="A49" s="976" t="s">
        <v>476</v>
      </c>
      <c r="B49" s="1219"/>
      <c r="C49" s="1219"/>
      <c r="D49" s="1219"/>
      <c r="E49" s="1220"/>
      <c r="F49" s="1221"/>
      <c r="G49" s="963"/>
    </row>
    <row r="50" spans="1:7" ht="20.25">
      <c r="A50" s="959"/>
      <c r="B50" s="965"/>
      <c r="C50" s="965"/>
      <c r="D50" s="960">
        <f t="shared" si="2"/>
        <v>0</v>
      </c>
      <c r="E50" s="961"/>
      <c r="F50" s="962"/>
      <c r="G50" s="963"/>
    </row>
    <row r="51" spans="1:7" ht="20.25">
      <c r="A51" s="964"/>
      <c r="B51" s="960"/>
      <c r="C51" s="960"/>
      <c r="D51" s="960">
        <f t="shared" si="2"/>
        <v>0</v>
      </c>
      <c r="E51" s="961"/>
      <c r="F51" s="962"/>
      <c r="G51" s="963"/>
    </row>
    <row r="52" spans="1:7" ht="20.25">
      <c r="A52" s="964"/>
      <c r="B52" s="960"/>
      <c r="C52" s="960"/>
      <c r="D52" s="960">
        <f t="shared" si="2"/>
        <v>0</v>
      </c>
      <c r="E52" s="961"/>
      <c r="F52" s="962"/>
      <c r="G52" s="963"/>
    </row>
    <row r="53" spans="1:7" ht="20.25">
      <c r="A53" s="964"/>
      <c r="B53" s="960"/>
      <c r="C53" s="960"/>
      <c r="D53" s="960">
        <f t="shared" si="2"/>
        <v>0</v>
      </c>
      <c r="E53" s="961"/>
      <c r="F53" s="962"/>
      <c r="G53" s="963"/>
    </row>
    <row r="54" spans="1:7" ht="20.25">
      <c r="A54" s="964"/>
      <c r="B54" s="960"/>
      <c r="C54" s="960"/>
      <c r="D54" s="960">
        <f aca="true" t="shared" si="3" ref="D54:D65">SUM(B54:C54)</f>
        <v>0</v>
      </c>
      <c r="E54" s="961"/>
      <c r="F54" s="962"/>
      <c r="G54" s="963"/>
    </row>
    <row r="55" spans="1:7" ht="20.25">
      <c r="A55" s="964"/>
      <c r="B55" s="960"/>
      <c r="C55" s="960"/>
      <c r="D55" s="960">
        <f t="shared" si="3"/>
        <v>0</v>
      </c>
      <c r="E55" s="967"/>
      <c r="F55" s="962"/>
      <c r="G55" s="963"/>
    </row>
    <row r="56" spans="1:7" ht="20.25">
      <c r="A56" s="964" t="s">
        <v>129</v>
      </c>
      <c r="B56" s="960">
        <f>SUM(B50:B55)</f>
        <v>0</v>
      </c>
      <c r="C56" s="960">
        <f>SUM(C50:C55)</f>
        <v>0</v>
      </c>
      <c r="D56" s="960">
        <f t="shared" si="3"/>
        <v>0</v>
      </c>
      <c r="E56" s="961"/>
      <c r="F56" s="962"/>
      <c r="G56" s="963"/>
    </row>
    <row r="57" spans="1:7" ht="20.25">
      <c r="A57" s="964"/>
      <c r="B57" s="1219"/>
      <c r="C57" s="1219"/>
      <c r="D57" s="1219"/>
      <c r="E57" s="1220"/>
      <c r="F57" s="1221"/>
      <c r="G57" s="963"/>
    </row>
    <row r="58" spans="1:7" ht="20.25">
      <c r="A58" s="976" t="s">
        <v>477</v>
      </c>
      <c r="B58" s="1219"/>
      <c r="C58" s="1219"/>
      <c r="D58" s="1219"/>
      <c r="E58" s="1220"/>
      <c r="F58" s="1221"/>
      <c r="G58" s="963"/>
    </row>
    <row r="59" spans="1:7" ht="20.25">
      <c r="A59" s="964"/>
      <c r="B59" s="960"/>
      <c r="C59" s="960"/>
      <c r="D59" s="960">
        <f t="shared" si="3"/>
        <v>0</v>
      </c>
      <c r="E59" s="961"/>
      <c r="F59" s="962"/>
      <c r="G59" s="963"/>
    </row>
    <row r="60" spans="1:7" ht="20.25">
      <c r="A60" s="964"/>
      <c r="B60" s="960"/>
      <c r="C60" s="960"/>
      <c r="D60" s="960">
        <f t="shared" si="3"/>
        <v>0</v>
      </c>
      <c r="E60" s="961"/>
      <c r="F60" s="962"/>
      <c r="G60" s="963"/>
    </row>
    <row r="61" spans="1:7" ht="20.25">
      <c r="A61" s="964"/>
      <c r="B61" s="960"/>
      <c r="C61" s="960"/>
      <c r="D61" s="960">
        <f t="shared" si="3"/>
        <v>0</v>
      </c>
      <c r="E61" s="961"/>
      <c r="F61" s="962"/>
      <c r="G61" s="963"/>
    </row>
    <row r="62" spans="1:7" ht="20.25">
      <c r="A62" s="964"/>
      <c r="B62" s="960"/>
      <c r="C62" s="960"/>
      <c r="D62" s="960">
        <f t="shared" si="3"/>
        <v>0</v>
      </c>
      <c r="E62" s="961"/>
      <c r="F62" s="962"/>
      <c r="G62" s="963"/>
    </row>
    <row r="63" spans="1:7" ht="20.25">
      <c r="A63" s="964"/>
      <c r="B63" s="960"/>
      <c r="C63" s="960"/>
      <c r="D63" s="960">
        <f t="shared" si="3"/>
        <v>0</v>
      </c>
      <c r="E63" s="961"/>
      <c r="F63" s="962"/>
      <c r="G63" s="963"/>
    </row>
    <row r="64" spans="1:7" ht="20.25">
      <c r="A64" s="964"/>
      <c r="B64" s="960"/>
      <c r="C64" s="960"/>
      <c r="D64" s="960">
        <f t="shared" si="3"/>
        <v>0</v>
      </c>
      <c r="E64" s="967"/>
      <c r="F64" s="962"/>
      <c r="G64" s="963"/>
    </row>
    <row r="65" spans="1:9" ht="20.25">
      <c r="A65" s="964" t="s">
        <v>129</v>
      </c>
      <c r="B65" s="960">
        <f>SUM(B59:B64)</f>
        <v>0</v>
      </c>
      <c r="C65" s="960">
        <f>SUM(C59:C64)</f>
        <v>0</v>
      </c>
      <c r="D65" s="960">
        <f t="shared" si="3"/>
        <v>0</v>
      </c>
      <c r="E65" s="967"/>
      <c r="F65" s="962"/>
      <c r="G65" s="963"/>
      <c r="H65" s="568">
        <f>+D47-D56-D65</f>
        <v>0</v>
      </c>
      <c r="I65" s="942" t="s">
        <v>828</v>
      </c>
    </row>
    <row r="66" spans="1:7" ht="20.25">
      <c r="A66" s="980"/>
      <c r="B66" s="981"/>
      <c r="C66" s="981"/>
      <c r="D66" s="981"/>
      <c r="E66" s="980"/>
      <c r="F66" s="979"/>
      <c r="G66" s="971"/>
    </row>
    <row r="67" spans="1:6" ht="24" customHeight="1" thickBot="1">
      <c r="A67" s="1245"/>
      <c r="B67" s="1245"/>
      <c r="C67" s="1245"/>
      <c r="D67" s="1245"/>
      <c r="E67" s="1245"/>
      <c r="F67" s="1245"/>
    </row>
    <row r="68" ht="15.75" thickTop="1"/>
    <row r="69" ht="15">
      <c r="A69" s="942" t="s">
        <v>698</v>
      </c>
    </row>
    <row r="70" spans="1:6" ht="50.25" customHeight="1">
      <c r="A70" s="2243"/>
      <c r="B70" s="2244"/>
      <c r="C70" s="2244"/>
      <c r="D70" s="2244"/>
      <c r="E70" s="2244"/>
      <c r="F70" s="2245"/>
    </row>
  </sheetData>
  <sheetProtection/>
  <mergeCells count="20">
    <mergeCell ref="B12:B13"/>
    <mergeCell ref="A3:F3"/>
    <mergeCell ref="C12:C13"/>
    <mergeCell ref="D12:D13"/>
    <mergeCell ref="E12:F13"/>
    <mergeCell ref="H12:H13"/>
    <mergeCell ref="A8:F8"/>
    <mergeCell ref="A4:F4"/>
    <mergeCell ref="A5:F5"/>
    <mergeCell ref="A6:F6"/>
    <mergeCell ref="A70:F70"/>
    <mergeCell ref="A2:F2"/>
    <mergeCell ref="A10:F10"/>
    <mergeCell ref="A1:F1"/>
    <mergeCell ref="A37:A38"/>
    <mergeCell ref="B37:B38"/>
    <mergeCell ref="C37:C38"/>
    <mergeCell ref="D37:D38"/>
    <mergeCell ref="E37:F38"/>
    <mergeCell ref="A12:A13"/>
  </mergeCells>
  <printOptions/>
  <pageMargins left="0.35433070866141736" right="0.35433070866141736" top="0.4" bottom="0.39" header="0.31496062992125984" footer="0.31496062992125984"/>
  <pageSetup fitToHeight="1" fitToWidth="1" horizontalDpi="600" verticalDpi="600" orientation="portrait" scale="46" r:id="rId1"/>
  <colBreaks count="1" manualBreakCount="1">
    <brk id="9" max="83" man="1"/>
  </colBreaks>
</worksheet>
</file>

<file path=xl/worksheets/sheet35.xml><?xml version="1.0" encoding="utf-8"?>
<worksheet xmlns="http://schemas.openxmlformats.org/spreadsheetml/2006/main" xmlns:r="http://schemas.openxmlformats.org/officeDocument/2006/relationships">
  <dimension ref="A1:O97"/>
  <sheetViews>
    <sheetView view="pageBreakPreview" zoomScale="60" zoomScaleNormal="55" zoomScalePageLayoutView="0" workbookViewId="0" topLeftCell="A25">
      <selection activeCell="A8" sqref="A8"/>
    </sheetView>
  </sheetViews>
  <sheetFormatPr defaultColWidth="8.88671875" defaultRowHeight="15"/>
  <cols>
    <col min="1" max="1" width="51.6640625" style="658" customWidth="1"/>
    <col min="2" max="2" width="25.3359375" style="658" customWidth="1"/>
    <col min="3" max="5" width="20.77734375" style="658" customWidth="1"/>
    <col min="6" max="6" width="28.21484375" style="658" customWidth="1"/>
    <col min="7" max="7" width="20.77734375" style="658" customWidth="1"/>
    <col min="8" max="8" width="23.5546875" style="658" customWidth="1"/>
    <col min="9" max="9" width="4.10546875" style="658" customWidth="1"/>
    <col min="10" max="10" width="21.4453125" style="658" customWidth="1"/>
    <col min="11" max="16384" width="8.88671875" style="658" customWidth="1"/>
  </cols>
  <sheetData>
    <row r="1" spans="1:11" ht="15">
      <c r="A1" s="2248"/>
      <c r="B1" s="2248"/>
      <c r="C1" s="2248"/>
      <c r="D1" s="2248"/>
      <c r="E1" s="2248"/>
      <c r="F1" s="2248"/>
      <c r="G1" s="2248"/>
      <c r="H1" s="2248"/>
      <c r="I1" s="942"/>
      <c r="J1" s="932"/>
      <c r="K1" s="932"/>
    </row>
    <row r="2" spans="1:11" ht="23.25">
      <c r="A2" s="2246" t="str">
        <f>TRANSMEM!D19</f>
        <v>Entrez le nom de la société ici</v>
      </c>
      <c r="B2" s="2246"/>
      <c r="C2" s="2246"/>
      <c r="D2" s="2246"/>
      <c r="E2" s="2246"/>
      <c r="F2" s="2246"/>
      <c r="G2" s="2271"/>
      <c r="H2" s="2271"/>
      <c r="I2" s="942"/>
      <c r="J2" s="932"/>
      <c r="K2" s="932"/>
    </row>
    <row r="3" spans="1:11" ht="23.25">
      <c r="A3" s="2257" t="s">
        <v>454</v>
      </c>
      <c r="B3" s="2257"/>
      <c r="C3" s="2257"/>
      <c r="D3" s="2257"/>
      <c r="E3" s="2257"/>
      <c r="F3" s="2257"/>
      <c r="G3" s="2272"/>
      <c r="H3" s="2272"/>
      <c r="I3" s="942"/>
      <c r="J3" s="932"/>
      <c r="K3" s="932"/>
    </row>
    <row r="4" spans="1:11" ht="23.25">
      <c r="A4" s="2261" t="s">
        <v>808</v>
      </c>
      <c r="B4" s="2261"/>
      <c r="C4" s="2261"/>
      <c r="D4" s="2261"/>
      <c r="E4" s="2261"/>
      <c r="F4" s="2261"/>
      <c r="G4" s="2261"/>
      <c r="H4" s="2261"/>
      <c r="I4" s="942"/>
      <c r="J4" s="932"/>
      <c r="K4" s="932"/>
    </row>
    <row r="5" spans="1:11" ht="23.25">
      <c r="A5" s="2261" t="str">
        <f>TRANSMEM!D21</f>
        <v>Entrez le trimestre ici</v>
      </c>
      <c r="B5" s="2261"/>
      <c r="C5" s="2261"/>
      <c r="D5" s="2261"/>
      <c r="E5" s="2261"/>
      <c r="F5" s="2261"/>
      <c r="G5" s="2273"/>
      <c r="H5" s="2273"/>
      <c r="I5" s="942"/>
      <c r="J5" s="932"/>
      <c r="K5" s="932"/>
    </row>
    <row r="6" spans="1:11" ht="18" customHeight="1">
      <c r="A6" s="2262" t="s">
        <v>334</v>
      </c>
      <c r="B6" s="2262"/>
      <c r="C6" s="2262"/>
      <c r="D6" s="2262"/>
      <c r="E6" s="2262"/>
      <c r="F6" s="2262"/>
      <c r="G6" s="2262"/>
      <c r="H6" s="2262"/>
      <c r="I6" s="942"/>
      <c r="J6" s="932"/>
      <c r="K6" s="932"/>
    </row>
    <row r="7" spans="1:11" ht="18" customHeight="1">
      <c r="A7" s="2268" t="s">
        <v>814</v>
      </c>
      <c r="B7" s="2268"/>
      <c r="C7" s="2268"/>
      <c r="D7" s="2268"/>
      <c r="E7" s="2268"/>
      <c r="F7" s="2268"/>
      <c r="G7" s="2268"/>
      <c r="H7" s="2268"/>
      <c r="I7" s="942"/>
      <c r="J7" s="932"/>
      <c r="K7" s="932"/>
    </row>
    <row r="8" spans="1:11" ht="18">
      <c r="A8" s="943"/>
      <c r="B8" s="943"/>
      <c r="C8" s="943"/>
      <c r="D8" s="943"/>
      <c r="E8" s="943"/>
      <c r="F8" s="943"/>
      <c r="G8" s="943"/>
      <c r="H8" s="944"/>
      <c r="I8" s="942"/>
      <c r="J8" s="932"/>
      <c r="K8" s="932"/>
    </row>
    <row r="9" spans="1:11" ht="23.25">
      <c r="A9" s="945"/>
      <c r="B9" s="945"/>
      <c r="C9" s="945"/>
      <c r="D9" s="945"/>
      <c r="E9" s="945"/>
      <c r="F9" s="945"/>
      <c r="G9" s="943"/>
      <c r="H9" s="946"/>
      <c r="I9" s="942"/>
      <c r="J9" s="932"/>
      <c r="K9" s="932"/>
    </row>
    <row r="10" spans="1:11" ht="20.25">
      <c r="A10" s="2274" t="s">
        <v>696</v>
      </c>
      <c r="B10" s="2274"/>
      <c r="C10" s="2274"/>
      <c r="D10" s="2274"/>
      <c r="E10" s="2274"/>
      <c r="F10" s="2274"/>
      <c r="G10" s="2275"/>
      <c r="H10" s="2275"/>
      <c r="I10" s="942"/>
      <c r="J10" s="932"/>
      <c r="K10" s="932"/>
    </row>
    <row r="11" spans="1:11" ht="18">
      <c r="A11" s="947"/>
      <c r="B11" s="947"/>
      <c r="C11" s="947"/>
      <c r="D11" s="947"/>
      <c r="E11" s="947"/>
      <c r="F11" s="947"/>
      <c r="G11" s="946"/>
      <c r="H11" s="946"/>
      <c r="I11" s="942"/>
      <c r="J11" s="932"/>
      <c r="K11" s="932"/>
    </row>
    <row r="12" spans="1:11" ht="64.5" customHeight="1">
      <c r="A12" s="2263" t="s">
        <v>455</v>
      </c>
      <c r="B12" s="2251" t="s">
        <v>694</v>
      </c>
      <c r="C12" s="2251" t="s">
        <v>682</v>
      </c>
      <c r="D12" s="2251" t="s">
        <v>695</v>
      </c>
      <c r="E12" s="2253" t="s">
        <v>25</v>
      </c>
      <c r="F12" s="2254"/>
      <c r="G12" s="2269"/>
      <c r="H12" s="2258"/>
      <c r="I12" s="942"/>
      <c r="J12" s="932"/>
      <c r="K12" s="932"/>
    </row>
    <row r="13" spans="1:11" ht="64.5" customHeight="1">
      <c r="A13" s="2264"/>
      <c r="B13" s="2252"/>
      <c r="C13" s="2252"/>
      <c r="D13" s="2252"/>
      <c r="E13" s="2255"/>
      <c r="F13" s="2256"/>
      <c r="G13" s="2270"/>
      <c r="H13" s="2258"/>
      <c r="I13" s="942"/>
      <c r="J13" s="932"/>
      <c r="K13" s="932"/>
    </row>
    <row r="14" spans="1:11" ht="20.25">
      <c r="A14" s="948"/>
      <c r="B14" s="949"/>
      <c r="C14" s="949"/>
      <c r="D14" s="949"/>
      <c r="E14" s="950"/>
      <c r="F14" s="951"/>
      <c r="G14" s="952"/>
      <c r="H14" s="953"/>
      <c r="I14" s="942"/>
      <c r="J14" s="932"/>
      <c r="K14" s="932"/>
    </row>
    <row r="15" spans="1:11" ht="20.25">
      <c r="A15" s="954" t="s">
        <v>473</v>
      </c>
      <c r="B15" s="955"/>
      <c r="C15" s="955"/>
      <c r="D15" s="955"/>
      <c r="E15" s="956"/>
      <c r="F15" s="957"/>
      <c r="G15" s="958"/>
      <c r="H15" s="953"/>
      <c r="I15" s="942"/>
      <c r="J15" s="932"/>
      <c r="K15" s="932"/>
    </row>
    <row r="16" spans="1:11" ht="20.25">
      <c r="A16" s="959"/>
      <c r="B16" s="960"/>
      <c r="C16" s="960"/>
      <c r="D16" s="960">
        <f>SUM(B16:C16)</f>
        <v>0</v>
      </c>
      <c r="E16" s="961"/>
      <c r="F16" s="962"/>
      <c r="G16" s="958"/>
      <c r="H16" s="963"/>
      <c r="I16" s="942"/>
      <c r="J16" s="932"/>
      <c r="K16" s="932"/>
    </row>
    <row r="17" spans="1:11" ht="20.25">
      <c r="A17" s="964"/>
      <c r="B17" s="960"/>
      <c r="C17" s="960"/>
      <c r="D17" s="960">
        <f aca="true" t="shared" si="0" ref="D17:D23">SUM(B17:C17)</f>
        <v>0</v>
      </c>
      <c r="E17" s="961"/>
      <c r="F17" s="962"/>
      <c r="G17" s="958"/>
      <c r="H17" s="963"/>
      <c r="I17" s="942"/>
      <c r="J17" s="932"/>
      <c r="K17" s="932"/>
    </row>
    <row r="18" spans="1:11" ht="20.25">
      <c r="A18" s="964"/>
      <c r="B18" s="960"/>
      <c r="C18" s="960"/>
      <c r="D18" s="960">
        <f t="shared" si="0"/>
        <v>0</v>
      </c>
      <c r="E18" s="961"/>
      <c r="F18" s="962"/>
      <c r="G18" s="958"/>
      <c r="H18" s="963"/>
      <c r="I18" s="942"/>
      <c r="J18" s="932"/>
      <c r="K18" s="932"/>
    </row>
    <row r="19" spans="1:11" ht="20.25">
      <c r="A19" s="964"/>
      <c r="B19" s="960"/>
      <c r="C19" s="960"/>
      <c r="D19" s="960">
        <f t="shared" si="0"/>
        <v>0</v>
      </c>
      <c r="E19" s="961"/>
      <c r="F19" s="962"/>
      <c r="G19" s="958"/>
      <c r="H19" s="963"/>
      <c r="I19" s="942"/>
      <c r="J19" s="932"/>
      <c r="K19" s="932"/>
    </row>
    <row r="20" spans="1:11" ht="20.25">
      <c r="A20" s="964" t="s">
        <v>129</v>
      </c>
      <c r="B20" s="960"/>
      <c r="C20" s="960"/>
      <c r="D20" s="960">
        <f t="shared" si="0"/>
        <v>0</v>
      </c>
      <c r="E20" s="961"/>
      <c r="F20" s="962"/>
      <c r="G20" s="958"/>
      <c r="H20" s="963"/>
      <c r="I20" s="942"/>
      <c r="J20" s="932"/>
      <c r="K20" s="932"/>
    </row>
    <row r="21" spans="1:11" ht="20.25">
      <c r="A21" s="964"/>
      <c r="B21" s="960">
        <f>SUM(B16:B20)</f>
        <v>0</v>
      </c>
      <c r="C21" s="960">
        <f>SUM(C16:C20)</f>
        <v>0</v>
      </c>
      <c r="D21" s="960">
        <f t="shared" si="0"/>
        <v>0</v>
      </c>
      <c r="E21" s="961"/>
      <c r="F21" s="962"/>
      <c r="G21" s="958"/>
      <c r="H21" s="963"/>
      <c r="I21" s="942"/>
      <c r="J21" s="932"/>
      <c r="K21" s="932"/>
    </row>
    <row r="22" spans="1:11" ht="20.25">
      <c r="A22" s="964"/>
      <c r="B22" s="960"/>
      <c r="C22" s="960"/>
      <c r="D22" s="960">
        <f t="shared" si="0"/>
        <v>0</v>
      </c>
      <c r="E22" s="961"/>
      <c r="F22" s="962"/>
      <c r="G22" s="958"/>
      <c r="H22" s="963"/>
      <c r="I22" s="942"/>
      <c r="J22" s="932"/>
      <c r="K22" s="932"/>
    </row>
    <row r="23" spans="1:11" ht="20.25">
      <c r="A23" s="959"/>
      <c r="B23" s="965"/>
      <c r="C23" s="965"/>
      <c r="D23" s="960">
        <f t="shared" si="0"/>
        <v>0</v>
      </c>
      <c r="E23" s="961"/>
      <c r="F23" s="962"/>
      <c r="G23" s="958"/>
      <c r="H23" s="963"/>
      <c r="I23" s="942"/>
      <c r="J23" s="932"/>
      <c r="K23" s="932"/>
    </row>
    <row r="24" spans="1:11" ht="20.25">
      <c r="A24" s="966" t="s">
        <v>474</v>
      </c>
      <c r="B24" s="960"/>
      <c r="C24" s="960"/>
      <c r="D24" s="960"/>
      <c r="E24" s="961"/>
      <c r="F24" s="962"/>
      <c r="G24" s="958"/>
      <c r="H24" s="963"/>
      <c r="I24" s="942"/>
      <c r="J24" s="932"/>
      <c r="K24" s="932"/>
    </row>
    <row r="25" spans="1:11" ht="20.25">
      <c r="A25" s="959"/>
      <c r="B25" s="960"/>
      <c r="C25" s="960"/>
      <c r="D25" s="960">
        <f aca="true" t="shared" si="1" ref="D25:D32">SUM(B25:C25)</f>
        <v>0</v>
      </c>
      <c r="E25" s="961"/>
      <c r="F25" s="962"/>
      <c r="G25" s="958"/>
      <c r="H25" s="963"/>
      <c r="I25" s="942"/>
      <c r="J25" s="932"/>
      <c r="K25" s="932"/>
    </row>
    <row r="26" spans="1:11" ht="20.25">
      <c r="A26" s="964"/>
      <c r="B26" s="960"/>
      <c r="C26" s="960"/>
      <c r="D26" s="960">
        <f t="shared" si="1"/>
        <v>0</v>
      </c>
      <c r="E26" s="961"/>
      <c r="F26" s="962"/>
      <c r="G26" s="958"/>
      <c r="H26" s="963"/>
      <c r="I26" s="942"/>
      <c r="J26" s="932"/>
      <c r="K26" s="932"/>
    </row>
    <row r="27" spans="1:11" ht="20.25">
      <c r="A27" s="964"/>
      <c r="B27" s="960"/>
      <c r="C27" s="960"/>
      <c r="D27" s="960">
        <f t="shared" si="1"/>
        <v>0</v>
      </c>
      <c r="E27" s="961"/>
      <c r="F27" s="962"/>
      <c r="G27" s="958"/>
      <c r="H27" s="963"/>
      <c r="I27" s="942"/>
      <c r="J27" s="932"/>
      <c r="K27" s="932"/>
    </row>
    <row r="28" spans="1:11" ht="20.25">
      <c r="A28" s="964"/>
      <c r="B28" s="960"/>
      <c r="C28" s="960"/>
      <c r="D28" s="960">
        <f t="shared" si="1"/>
        <v>0</v>
      </c>
      <c r="E28" s="967"/>
      <c r="F28" s="962"/>
      <c r="G28" s="958"/>
      <c r="H28" s="963"/>
      <c r="I28" s="942"/>
      <c r="J28" s="932"/>
      <c r="K28" s="932"/>
    </row>
    <row r="29" spans="1:11" ht="20.25">
      <c r="A29" s="964" t="s">
        <v>129</v>
      </c>
      <c r="B29" s="960">
        <f>SUM(B25:B28)</f>
        <v>0</v>
      </c>
      <c r="C29" s="960">
        <f>SUM(C25:C28)</f>
        <v>0</v>
      </c>
      <c r="D29" s="960">
        <f t="shared" si="1"/>
        <v>0</v>
      </c>
      <c r="E29" s="961"/>
      <c r="F29" s="962"/>
      <c r="G29" s="958"/>
      <c r="H29" s="963"/>
      <c r="I29" s="942"/>
      <c r="J29" s="932"/>
      <c r="K29" s="932"/>
    </row>
    <row r="30" spans="1:11" ht="20.25">
      <c r="A30" s="964"/>
      <c r="B30" s="960"/>
      <c r="C30" s="960"/>
      <c r="D30" s="960">
        <f t="shared" si="1"/>
        <v>0</v>
      </c>
      <c r="E30" s="961"/>
      <c r="F30" s="962"/>
      <c r="G30" s="958"/>
      <c r="H30" s="963"/>
      <c r="I30" s="942"/>
      <c r="J30" s="932"/>
      <c r="K30" s="932"/>
    </row>
    <row r="31" spans="1:11" ht="20.25">
      <c r="A31" s="964"/>
      <c r="B31" s="960"/>
      <c r="C31" s="960"/>
      <c r="D31" s="960">
        <f t="shared" si="1"/>
        <v>0</v>
      </c>
      <c r="E31" s="961"/>
      <c r="F31" s="962"/>
      <c r="G31" s="958"/>
      <c r="H31" s="963"/>
      <c r="I31" s="942"/>
      <c r="J31" s="932"/>
      <c r="K31" s="932"/>
    </row>
    <row r="32" spans="1:11" ht="20.25">
      <c r="A32" s="968" t="s">
        <v>649</v>
      </c>
      <c r="B32" s="960">
        <f>B20-B29</f>
        <v>0</v>
      </c>
      <c r="C32" s="960">
        <f>C20-C29</f>
        <v>0</v>
      </c>
      <c r="D32" s="960">
        <f t="shared" si="1"/>
        <v>0</v>
      </c>
      <c r="E32" s="967"/>
      <c r="F32" s="962"/>
      <c r="G32" s="958"/>
      <c r="H32" s="963"/>
      <c r="I32" s="942"/>
      <c r="J32" s="932"/>
      <c r="K32" s="932"/>
    </row>
    <row r="33" spans="1:11" ht="20.25">
      <c r="A33" s="959"/>
      <c r="B33" s="959"/>
      <c r="C33" s="959"/>
      <c r="D33" s="959"/>
      <c r="E33" s="964"/>
      <c r="F33" s="969"/>
      <c r="G33" s="970"/>
      <c r="H33" s="971"/>
      <c r="I33" s="942"/>
      <c r="J33" s="932"/>
      <c r="K33" s="932"/>
    </row>
    <row r="34" spans="1:11" ht="20.25">
      <c r="A34" s="972"/>
      <c r="B34" s="972"/>
      <c r="C34" s="972"/>
      <c r="D34" s="972"/>
      <c r="E34" s="972"/>
      <c r="F34" s="972"/>
      <c r="G34" s="953"/>
      <c r="H34" s="963"/>
      <c r="I34" s="942"/>
      <c r="J34" s="932"/>
      <c r="K34" s="932"/>
    </row>
    <row r="35" spans="1:11" ht="33.75" customHeight="1">
      <c r="A35" s="2263" t="s">
        <v>26</v>
      </c>
      <c r="B35" s="2251" t="s">
        <v>757</v>
      </c>
      <c r="C35" s="2251" t="s">
        <v>756</v>
      </c>
      <c r="D35" s="2251" t="s">
        <v>758</v>
      </c>
      <c r="E35" s="2251" t="s">
        <v>759</v>
      </c>
      <c r="F35" s="2251" t="s">
        <v>760</v>
      </c>
      <c r="G35" s="2265" t="s">
        <v>25</v>
      </c>
      <c r="H35" s="2266"/>
      <c r="I35" s="942"/>
      <c r="J35" s="932"/>
      <c r="K35" s="932"/>
    </row>
    <row r="36" spans="1:11" ht="33.75" customHeight="1">
      <c r="A36" s="2264"/>
      <c r="B36" s="2252"/>
      <c r="C36" s="2252"/>
      <c r="D36" s="2252"/>
      <c r="E36" s="2252"/>
      <c r="F36" s="2252"/>
      <c r="G36" s="2267"/>
      <c r="H36" s="2256"/>
      <c r="I36" s="942"/>
      <c r="J36" s="932"/>
      <c r="K36" s="932"/>
    </row>
    <row r="37" spans="1:11" ht="20.25">
      <c r="A37" s="948"/>
      <c r="B37" s="949"/>
      <c r="C37" s="949"/>
      <c r="D37" s="949"/>
      <c r="E37" s="949"/>
      <c r="F37" s="949"/>
      <c r="G37" s="973"/>
      <c r="H37" s="951"/>
      <c r="I37" s="942"/>
      <c r="J37" s="932"/>
      <c r="K37" s="932"/>
    </row>
    <row r="38" spans="1:11" ht="20.25">
      <c r="A38" s="974" t="s">
        <v>475</v>
      </c>
      <c r="B38" s="955"/>
      <c r="C38" s="955"/>
      <c r="D38" s="955"/>
      <c r="E38" s="955"/>
      <c r="F38" s="955"/>
      <c r="G38" s="958"/>
      <c r="H38" s="957"/>
      <c r="I38" s="942"/>
      <c r="J38" s="932"/>
      <c r="K38" s="932"/>
    </row>
    <row r="39" spans="1:11" ht="20.25">
      <c r="A39" s="959"/>
      <c r="B39" s="964"/>
      <c r="C39" s="964"/>
      <c r="D39" s="964"/>
      <c r="E39" s="964"/>
      <c r="F39" s="964">
        <f aca="true" t="shared" si="2" ref="F39:F44">SUM(B39:E39)</f>
        <v>0</v>
      </c>
      <c r="G39" s="975"/>
      <c r="H39" s="962"/>
      <c r="I39" s="942"/>
      <c r="J39" s="932"/>
      <c r="K39" s="932"/>
    </row>
    <row r="40" spans="1:11" ht="20.25">
      <c r="A40" s="964"/>
      <c r="B40" s="960"/>
      <c r="C40" s="960"/>
      <c r="D40" s="960"/>
      <c r="E40" s="960"/>
      <c r="F40" s="960">
        <f t="shared" si="2"/>
        <v>0</v>
      </c>
      <c r="G40" s="975"/>
      <c r="H40" s="962"/>
      <c r="I40" s="942"/>
      <c r="J40" s="932"/>
      <c r="K40" s="932"/>
    </row>
    <row r="41" spans="1:11" ht="20.25">
      <c r="A41" s="964"/>
      <c r="B41" s="960"/>
      <c r="C41" s="960"/>
      <c r="D41" s="960"/>
      <c r="E41" s="960"/>
      <c r="F41" s="960">
        <f t="shared" si="2"/>
        <v>0</v>
      </c>
      <c r="G41" s="975"/>
      <c r="H41" s="962"/>
      <c r="I41" s="942"/>
      <c r="J41" s="932"/>
      <c r="K41" s="932"/>
    </row>
    <row r="42" spans="1:11" ht="20.25">
      <c r="A42" s="964"/>
      <c r="B42" s="960"/>
      <c r="C42" s="960"/>
      <c r="D42" s="960"/>
      <c r="E42" s="960"/>
      <c r="F42" s="960">
        <f t="shared" si="2"/>
        <v>0</v>
      </c>
      <c r="G42" s="975"/>
      <c r="H42" s="962"/>
      <c r="I42" s="942"/>
      <c r="J42" s="932"/>
      <c r="K42" s="932"/>
    </row>
    <row r="43" spans="1:11" ht="20.25">
      <c r="A43" s="964" t="s">
        <v>789</v>
      </c>
      <c r="B43" s="960">
        <f>SUM(B39:B42)</f>
        <v>0</v>
      </c>
      <c r="C43" s="960">
        <f>SUM(C39:C42)</f>
        <v>0</v>
      </c>
      <c r="D43" s="960"/>
      <c r="E43" s="960">
        <f>SUM(E39:E42)</f>
        <v>0</v>
      </c>
      <c r="F43" s="960">
        <f t="shared" si="2"/>
        <v>0</v>
      </c>
      <c r="G43" s="975"/>
      <c r="H43" s="962"/>
      <c r="I43" s="942"/>
      <c r="J43" s="932"/>
      <c r="K43" s="932"/>
    </row>
    <row r="44" spans="1:11" ht="20.25">
      <c r="A44" s="964"/>
      <c r="B44" s="960"/>
      <c r="C44" s="960"/>
      <c r="D44" s="960"/>
      <c r="E44" s="960"/>
      <c r="F44" s="960">
        <f t="shared" si="2"/>
        <v>0</v>
      </c>
      <c r="G44" s="975"/>
      <c r="H44" s="962"/>
      <c r="I44" s="942"/>
      <c r="J44" s="932"/>
      <c r="K44" s="932"/>
    </row>
    <row r="45" spans="1:11" ht="20.25">
      <c r="A45" s="976" t="s">
        <v>476</v>
      </c>
      <c r="B45" s="960"/>
      <c r="C45" s="960"/>
      <c r="D45" s="960"/>
      <c r="E45" s="960"/>
      <c r="F45" s="960"/>
      <c r="G45" s="975"/>
      <c r="H45" s="962"/>
      <c r="I45" s="942"/>
      <c r="J45" s="932"/>
      <c r="K45" s="932"/>
    </row>
    <row r="46" spans="1:11" ht="20.25">
      <c r="A46" s="959"/>
      <c r="B46" s="965"/>
      <c r="C46" s="965"/>
      <c r="D46" s="965"/>
      <c r="E46" s="965"/>
      <c r="F46" s="960">
        <f aca="true" t="shared" si="3" ref="F46:F51">SUM(B46:E46)</f>
        <v>0</v>
      </c>
      <c r="G46" s="975"/>
      <c r="H46" s="962"/>
      <c r="I46" s="942"/>
      <c r="J46" s="932"/>
      <c r="K46" s="932"/>
    </row>
    <row r="47" spans="1:11" ht="20.25">
      <c r="A47" s="964"/>
      <c r="B47" s="960"/>
      <c r="C47" s="960"/>
      <c r="D47" s="960"/>
      <c r="E47" s="960"/>
      <c r="F47" s="960">
        <f t="shared" si="3"/>
        <v>0</v>
      </c>
      <c r="G47" s="975"/>
      <c r="H47" s="962"/>
      <c r="I47" s="942"/>
      <c r="J47" s="932"/>
      <c r="K47" s="932"/>
    </row>
    <row r="48" spans="1:11" ht="20.25">
      <c r="A48" s="964"/>
      <c r="B48" s="960"/>
      <c r="C48" s="960"/>
      <c r="D48" s="960"/>
      <c r="E48" s="960"/>
      <c r="F48" s="960">
        <f t="shared" si="3"/>
        <v>0</v>
      </c>
      <c r="G48" s="977"/>
      <c r="H48" s="962"/>
      <c r="I48" s="942"/>
      <c r="J48" s="932"/>
      <c r="K48" s="932"/>
    </row>
    <row r="49" spans="1:11" ht="20.25">
      <c r="A49" s="964"/>
      <c r="B49" s="960"/>
      <c r="C49" s="960"/>
      <c r="D49" s="960"/>
      <c r="E49" s="960"/>
      <c r="F49" s="960">
        <f t="shared" si="3"/>
        <v>0</v>
      </c>
      <c r="G49" s="975"/>
      <c r="H49" s="962"/>
      <c r="I49" s="942"/>
      <c r="J49" s="932"/>
      <c r="K49" s="932"/>
    </row>
    <row r="50" spans="1:11" ht="20.25">
      <c r="A50" s="964" t="s">
        <v>788</v>
      </c>
      <c r="B50" s="960">
        <f>SUM(B46:B49)</f>
        <v>0</v>
      </c>
      <c r="C50" s="960">
        <f>SUM(C46:C49)</f>
        <v>0</v>
      </c>
      <c r="D50" s="960"/>
      <c r="E50" s="960">
        <f>SUM(E46:E49)</f>
        <v>0</v>
      </c>
      <c r="F50" s="960">
        <f t="shared" si="3"/>
        <v>0</v>
      </c>
      <c r="G50" s="975"/>
      <c r="H50" s="962"/>
      <c r="I50" s="942"/>
      <c r="J50" s="932"/>
      <c r="K50" s="932"/>
    </row>
    <row r="51" spans="1:11" ht="20.25">
      <c r="A51" s="964"/>
      <c r="B51" s="960"/>
      <c r="C51" s="960"/>
      <c r="D51" s="960"/>
      <c r="E51" s="960"/>
      <c r="F51" s="960">
        <f t="shared" si="3"/>
        <v>0</v>
      </c>
      <c r="G51" s="975"/>
      <c r="H51" s="962"/>
      <c r="I51" s="942"/>
      <c r="J51" s="932"/>
      <c r="K51" s="932"/>
    </row>
    <row r="52" spans="1:11" ht="20.25">
      <c r="A52" s="976" t="s">
        <v>477</v>
      </c>
      <c r="B52" s="960"/>
      <c r="C52" s="960"/>
      <c r="D52" s="960"/>
      <c r="E52" s="960"/>
      <c r="F52" s="960"/>
      <c r="G52" s="975"/>
      <c r="H52" s="962"/>
      <c r="I52" s="942"/>
      <c r="J52" s="932"/>
      <c r="K52" s="932"/>
    </row>
    <row r="53" spans="1:11" ht="20.25">
      <c r="A53" s="959"/>
      <c r="B53" s="960"/>
      <c r="C53" s="960"/>
      <c r="D53" s="960"/>
      <c r="E53" s="960"/>
      <c r="F53" s="960">
        <f>SUM(B53:E53)</f>
        <v>0</v>
      </c>
      <c r="G53" s="975"/>
      <c r="H53" s="962"/>
      <c r="I53" s="942"/>
      <c r="J53" s="932"/>
      <c r="K53" s="932"/>
    </row>
    <row r="54" spans="1:11" ht="20.25">
      <c r="A54" s="964" t="s">
        <v>107</v>
      </c>
      <c r="B54" s="960"/>
      <c r="C54" s="960"/>
      <c r="D54" s="960"/>
      <c r="E54" s="960"/>
      <c r="F54" s="960">
        <f>SUM(B54:E54)</f>
        <v>0</v>
      </c>
      <c r="G54" s="977"/>
      <c r="H54" s="962"/>
      <c r="I54" s="942"/>
      <c r="J54" s="932"/>
      <c r="K54" s="932"/>
    </row>
    <row r="55" spans="1:15" ht="20.25">
      <c r="A55" s="964"/>
      <c r="B55" s="960"/>
      <c r="C55" s="960"/>
      <c r="D55" s="960"/>
      <c r="E55" s="960"/>
      <c r="F55" s="960">
        <f>SUM(B55:E55)</f>
        <v>0</v>
      </c>
      <c r="G55" s="975"/>
      <c r="H55" s="962"/>
      <c r="I55" s="942"/>
      <c r="J55" s="932"/>
      <c r="K55" s="933" t="s">
        <v>688</v>
      </c>
      <c r="L55" s="51">
        <f>CC8_T2-CC8_T3-CC8_T4</f>
        <v>0</v>
      </c>
      <c r="M55" s="51">
        <f>CC8_T5-CC8_T6-CC8_T7</f>
        <v>0</v>
      </c>
      <c r="N55" s="667" t="s">
        <v>688</v>
      </c>
      <c r="O55" s="667"/>
    </row>
    <row r="56" spans="1:15" ht="20.25">
      <c r="A56" s="964" t="s">
        <v>787</v>
      </c>
      <c r="B56" s="960">
        <f>SUM(B53:B55)</f>
        <v>0</v>
      </c>
      <c r="C56" s="960">
        <f>SUM(C53:C55)</f>
        <v>0</v>
      </c>
      <c r="D56" s="960"/>
      <c r="E56" s="960">
        <f>SUM(E53:E55)</f>
        <v>0</v>
      </c>
      <c r="F56" s="960">
        <f>SUM(B56:E56)</f>
        <v>0</v>
      </c>
      <c r="G56" s="978"/>
      <c r="H56" s="979"/>
      <c r="I56" s="942"/>
      <c r="J56" s="932"/>
      <c r="K56" s="933" t="s">
        <v>687</v>
      </c>
      <c r="L56" s="51">
        <f>CC8_T4-'CC4'!F28</f>
        <v>0</v>
      </c>
      <c r="M56" s="51">
        <f>CC8_T7-CC4_T4</f>
        <v>0</v>
      </c>
      <c r="N56" s="667" t="s">
        <v>687</v>
      </c>
      <c r="O56" s="667"/>
    </row>
    <row r="57" spans="1:11" ht="20.25">
      <c r="A57" s="972"/>
      <c r="B57" s="972"/>
      <c r="C57" s="972"/>
      <c r="D57" s="972"/>
      <c r="E57" s="972"/>
      <c r="F57" s="972"/>
      <c r="G57" s="953"/>
      <c r="H57" s="963"/>
      <c r="I57" s="942"/>
      <c r="J57" s="932"/>
      <c r="K57" s="932"/>
    </row>
    <row r="58" spans="1:11" ht="15">
      <c r="A58" s="942"/>
      <c r="B58" s="942"/>
      <c r="C58" s="942"/>
      <c r="D58" s="942"/>
      <c r="E58" s="942"/>
      <c r="F58" s="942"/>
      <c r="G58" s="942"/>
      <c r="H58" s="942"/>
      <c r="I58" s="942"/>
      <c r="J58" s="932"/>
      <c r="K58" s="932"/>
    </row>
    <row r="59" spans="1:11" ht="25.5" customHeight="1">
      <c r="A59" s="2263" t="s">
        <v>26</v>
      </c>
      <c r="B59" s="2251" t="s">
        <v>683</v>
      </c>
      <c r="C59" s="2251" t="s">
        <v>759</v>
      </c>
      <c r="D59" s="2251" t="s">
        <v>761</v>
      </c>
      <c r="E59" s="2253" t="s">
        <v>25</v>
      </c>
      <c r="F59" s="2254"/>
      <c r="G59" s="942"/>
      <c r="H59" s="942"/>
      <c r="I59" s="942"/>
      <c r="J59" s="932"/>
      <c r="K59" s="932"/>
    </row>
    <row r="60" spans="1:11" ht="35.25" customHeight="1">
      <c r="A60" s="2264"/>
      <c r="B60" s="2252"/>
      <c r="C60" s="2252"/>
      <c r="D60" s="2252"/>
      <c r="E60" s="2255"/>
      <c r="F60" s="2256"/>
      <c r="G60" s="942"/>
      <c r="H60" s="942"/>
      <c r="I60" s="942"/>
      <c r="J60" s="932"/>
      <c r="K60" s="932"/>
    </row>
    <row r="61" spans="1:11" ht="20.25">
      <c r="A61" s="948"/>
      <c r="B61" s="949"/>
      <c r="C61" s="949"/>
      <c r="D61" s="949"/>
      <c r="E61" s="950"/>
      <c r="F61" s="951"/>
      <c r="G61" s="942"/>
      <c r="H61" s="942"/>
      <c r="I61" s="942"/>
      <c r="J61" s="932"/>
      <c r="K61" s="932"/>
    </row>
    <row r="62" spans="1:11" ht="20.25">
      <c r="A62" s="974" t="s">
        <v>475</v>
      </c>
      <c r="B62" s="955"/>
      <c r="C62" s="955"/>
      <c r="D62" s="955"/>
      <c r="E62" s="956"/>
      <c r="F62" s="957"/>
      <c r="G62" s="942"/>
      <c r="H62" s="942"/>
      <c r="I62" s="942"/>
      <c r="J62" s="932"/>
      <c r="K62" s="932"/>
    </row>
    <row r="63" spans="1:11" ht="20.25">
      <c r="A63" s="959"/>
      <c r="B63" s="960"/>
      <c r="C63" s="960"/>
      <c r="D63" s="960">
        <f>SUM(B63:C63)</f>
        <v>0</v>
      </c>
      <c r="E63" s="961"/>
      <c r="F63" s="962"/>
      <c r="G63" s="942"/>
      <c r="H63" s="942"/>
      <c r="I63" s="942"/>
      <c r="J63" s="932"/>
      <c r="K63" s="932"/>
    </row>
    <row r="64" spans="1:11" ht="20.25">
      <c r="A64" s="964"/>
      <c r="B64" s="960"/>
      <c r="C64" s="960"/>
      <c r="D64" s="960">
        <f aca="true" t="shared" si="4" ref="D64:D70">SUM(B64:C64)</f>
        <v>0</v>
      </c>
      <c r="E64" s="961"/>
      <c r="F64" s="962"/>
      <c r="G64" s="942"/>
      <c r="H64" s="942"/>
      <c r="I64" s="942"/>
      <c r="J64" s="932"/>
      <c r="K64" s="932"/>
    </row>
    <row r="65" spans="1:11" ht="20.25">
      <c r="A65" s="964"/>
      <c r="B65" s="960"/>
      <c r="C65" s="960"/>
      <c r="D65" s="960">
        <f t="shared" si="4"/>
        <v>0</v>
      </c>
      <c r="E65" s="961"/>
      <c r="F65" s="962"/>
      <c r="G65" s="942"/>
      <c r="H65" s="942"/>
      <c r="I65" s="942"/>
      <c r="J65" s="932"/>
      <c r="K65" s="932"/>
    </row>
    <row r="66" spans="1:11" ht="20.25">
      <c r="A66" s="964"/>
      <c r="B66" s="960"/>
      <c r="C66" s="960"/>
      <c r="D66" s="960">
        <f t="shared" si="4"/>
        <v>0</v>
      </c>
      <c r="E66" s="961"/>
      <c r="F66" s="962"/>
      <c r="G66" s="942"/>
      <c r="H66" s="942"/>
      <c r="I66" s="942"/>
      <c r="J66" s="932"/>
      <c r="K66" s="932"/>
    </row>
    <row r="67" spans="1:11" ht="20.25">
      <c r="A67" s="964"/>
      <c r="B67" s="960"/>
      <c r="C67" s="960"/>
      <c r="D67" s="960">
        <f t="shared" si="4"/>
        <v>0</v>
      </c>
      <c r="E67" s="961"/>
      <c r="F67" s="962"/>
      <c r="G67" s="942"/>
      <c r="H67" s="942"/>
      <c r="I67" s="942"/>
      <c r="J67" s="932"/>
      <c r="K67" s="932"/>
    </row>
    <row r="68" spans="1:11" ht="20.25">
      <c r="A68" s="964"/>
      <c r="B68" s="960"/>
      <c r="C68" s="960"/>
      <c r="D68" s="960">
        <f t="shared" si="4"/>
        <v>0</v>
      </c>
      <c r="E68" s="961"/>
      <c r="F68" s="962"/>
      <c r="G68" s="942"/>
      <c r="H68" s="942"/>
      <c r="I68" s="942"/>
      <c r="J68" s="932"/>
      <c r="K68" s="932"/>
    </row>
    <row r="69" spans="1:11" ht="20.25">
      <c r="A69" s="976" t="s">
        <v>476</v>
      </c>
      <c r="B69" s="960"/>
      <c r="C69" s="960"/>
      <c r="D69" s="960">
        <f t="shared" si="4"/>
        <v>0</v>
      </c>
      <c r="E69" s="961"/>
      <c r="F69" s="962"/>
      <c r="G69" s="942"/>
      <c r="H69" s="942"/>
      <c r="I69" s="942"/>
      <c r="J69" s="932"/>
      <c r="K69" s="932"/>
    </row>
    <row r="70" spans="1:11" ht="20.25">
      <c r="A70" s="959"/>
      <c r="B70" s="965"/>
      <c r="C70" s="965"/>
      <c r="D70" s="960">
        <f t="shared" si="4"/>
        <v>0</v>
      </c>
      <c r="E70" s="961"/>
      <c r="F70" s="962"/>
      <c r="G70" s="942"/>
      <c r="H70" s="942"/>
      <c r="I70" s="942"/>
      <c r="J70" s="932"/>
      <c r="K70" s="932"/>
    </row>
    <row r="71" spans="1:11" ht="20.25">
      <c r="A71" s="964"/>
      <c r="B71" s="960"/>
      <c r="C71" s="960"/>
      <c r="D71" s="960"/>
      <c r="E71" s="961"/>
      <c r="F71" s="962"/>
      <c r="G71" s="942"/>
      <c r="H71" s="942"/>
      <c r="I71" s="942"/>
      <c r="J71" s="932"/>
      <c r="K71" s="932"/>
    </row>
    <row r="72" spans="1:11" ht="20.25">
      <c r="A72" s="964"/>
      <c r="B72" s="960"/>
      <c r="C72" s="960"/>
      <c r="D72" s="960">
        <f aca="true" t="shared" si="5" ref="D72:D79">SUM(B72:C72)</f>
        <v>0</v>
      </c>
      <c r="E72" s="961"/>
      <c r="F72" s="962"/>
      <c r="G72" s="942"/>
      <c r="H72" s="942"/>
      <c r="I72" s="942"/>
      <c r="J72" s="932"/>
      <c r="K72" s="932"/>
    </row>
    <row r="73" spans="1:11" ht="20.25">
      <c r="A73" s="964"/>
      <c r="B73" s="960"/>
      <c r="C73" s="960"/>
      <c r="D73" s="960">
        <f t="shared" si="5"/>
        <v>0</v>
      </c>
      <c r="E73" s="967"/>
      <c r="F73" s="962"/>
      <c r="G73" s="942"/>
      <c r="H73" s="942"/>
      <c r="I73" s="942"/>
      <c r="J73" s="932"/>
      <c r="K73" s="932"/>
    </row>
    <row r="74" spans="1:11" ht="20.25">
      <c r="A74" s="964"/>
      <c r="B74" s="960"/>
      <c r="C74" s="960"/>
      <c r="D74" s="960">
        <f t="shared" si="5"/>
        <v>0</v>
      </c>
      <c r="E74" s="961"/>
      <c r="F74" s="962"/>
      <c r="G74" s="942"/>
      <c r="H74" s="942"/>
      <c r="I74" s="942"/>
      <c r="J74" s="932"/>
      <c r="K74" s="932"/>
    </row>
    <row r="75" spans="1:11" ht="20.25">
      <c r="A75" s="964"/>
      <c r="B75" s="960"/>
      <c r="C75" s="960"/>
      <c r="D75" s="960">
        <f t="shared" si="5"/>
        <v>0</v>
      </c>
      <c r="E75" s="961"/>
      <c r="F75" s="962"/>
      <c r="G75" s="942"/>
      <c r="H75" s="942"/>
      <c r="I75" s="942"/>
      <c r="J75" s="932"/>
      <c r="K75" s="932"/>
    </row>
    <row r="76" spans="1:11" ht="20.25">
      <c r="A76" s="976" t="s">
        <v>477</v>
      </c>
      <c r="B76" s="960"/>
      <c r="C76" s="960"/>
      <c r="D76" s="960">
        <f t="shared" si="5"/>
        <v>0</v>
      </c>
      <c r="E76" s="961"/>
      <c r="F76" s="962"/>
      <c r="G76" s="942"/>
      <c r="H76" s="942"/>
      <c r="I76" s="942"/>
      <c r="J76" s="932"/>
      <c r="K76" s="932"/>
    </row>
    <row r="77" spans="1:11" ht="20.25">
      <c r="A77" s="964"/>
      <c r="B77" s="960"/>
      <c r="C77" s="960"/>
      <c r="D77" s="960">
        <f t="shared" si="5"/>
        <v>0</v>
      </c>
      <c r="E77" s="961"/>
      <c r="F77" s="962"/>
      <c r="G77" s="942"/>
      <c r="H77" s="942"/>
      <c r="I77" s="942"/>
      <c r="J77" s="932"/>
      <c r="K77" s="932"/>
    </row>
    <row r="78" spans="1:11" ht="20.25">
      <c r="A78" s="964"/>
      <c r="B78" s="960"/>
      <c r="C78" s="960"/>
      <c r="D78" s="960">
        <f t="shared" si="5"/>
        <v>0</v>
      </c>
      <c r="E78" s="967"/>
      <c r="F78" s="962"/>
      <c r="G78" s="942"/>
      <c r="H78" s="942"/>
      <c r="I78" s="942"/>
      <c r="J78" s="932"/>
      <c r="K78" s="932"/>
    </row>
    <row r="79" spans="1:11" ht="20.25">
      <c r="A79" s="959"/>
      <c r="B79" s="960"/>
      <c r="C79" s="960"/>
      <c r="D79" s="960">
        <f t="shared" si="5"/>
        <v>0</v>
      </c>
      <c r="E79" s="967"/>
      <c r="F79" s="962"/>
      <c r="G79" s="942"/>
      <c r="H79" s="942"/>
      <c r="I79" s="942"/>
      <c r="J79" s="932"/>
      <c r="K79" s="932"/>
    </row>
    <row r="80" spans="1:11" ht="20.25">
      <c r="A80" s="980"/>
      <c r="B80" s="981"/>
      <c r="C80" s="981"/>
      <c r="D80" s="981"/>
      <c r="E80" s="980"/>
      <c r="F80" s="979"/>
      <c r="G80" s="942"/>
      <c r="H80" s="942"/>
      <c r="I80" s="942"/>
      <c r="J80" s="932"/>
      <c r="K80" s="932"/>
    </row>
    <row r="81" spans="1:11" ht="15">
      <c r="A81" s="942"/>
      <c r="B81" s="942"/>
      <c r="C81" s="942"/>
      <c r="D81" s="942"/>
      <c r="E81" s="942"/>
      <c r="F81" s="942"/>
      <c r="G81" s="942"/>
      <c r="H81" s="942"/>
      <c r="I81" s="942"/>
      <c r="J81" s="932"/>
      <c r="K81" s="932"/>
    </row>
    <row r="82" spans="1:11" ht="15">
      <c r="A82" s="942"/>
      <c r="B82" s="942"/>
      <c r="C82" s="942"/>
      <c r="D82" s="942"/>
      <c r="E82" s="942"/>
      <c r="F82" s="942"/>
      <c r="G82" s="942"/>
      <c r="H82" s="942"/>
      <c r="I82" s="942"/>
      <c r="J82" s="932"/>
      <c r="K82" s="932"/>
    </row>
    <row r="83" spans="1:11" ht="15">
      <c r="A83" s="942" t="s">
        <v>698</v>
      </c>
      <c r="B83" s="942"/>
      <c r="C83" s="942"/>
      <c r="D83" s="942"/>
      <c r="E83" s="942"/>
      <c r="F83" s="942"/>
      <c r="G83" s="942"/>
      <c r="H83" s="942"/>
      <c r="I83" s="942"/>
      <c r="J83" s="932"/>
      <c r="K83" s="932"/>
    </row>
    <row r="84" spans="1:11" ht="15">
      <c r="A84" s="942"/>
      <c r="B84" s="942"/>
      <c r="C84" s="942"/>
      <c r="D84" s="942"/>
      <c r="E84" s="942"/>
      <c r="F84" s="942"/>
      <c r="G84" s="942"/>
      <c r="H84" s="942"/>
      <c r="I84" s="942"/>
      <c r="J84" s="932"/>
      <c r="K84" s="932"/>
    </row>
    <row r="85" spans="1:11" ht="15">
      <c r="A85" s="932"/>
      <c r="B85" s="932"/>
      <c r="C85" s="932"/>
      <c r="D85" s="932"/>
      <c r="E85" s="932"/>
      <c r="F85" s="932"/>
      <c r="G85" s="932"/>
      <c r="H85" s="932"/>
      <c r="I85" s="932"/>
      <c r="J85" s="932"/>
      <c r="K85" s="932"/>
    </row>
    <row r="86" spans="1:11" ht="15">
      <c r="A86" s="932"/>
      <c r="B86" s="932"/>
      <c r="C86" s="932"/>
      <c r="D86" s="932"/>
      <c r="E86" s="932"/>
      <c r="F86" s="932"/>
      <c r="G86" s="932"/>
      <c r="H86" s="932"/>
      <c r="I86" s="932"/>
      <c r="J86" s="932"/>
      <c r="K86" s="932"/>
    </row>
    <row r="87" spans="1:11" ht="15">
      <c r="A87" s="932"/>
      <c r="B87" s="932"/>
      <c r="C87" s="932"/>
      <c r="D87" s="932"/>
      <c r="E87" s="932"/>
      <c r="F87" s="932"/>
      <c r="G87" s="932"/>
      <c r="H87" s="932"/>
      <c r="I87" s="932"/>
      <c r="J87" s="932"/>
      <c r="K87" s="932"/>
    </row>
    <row r="88" spans="1:11" ht="15">
      <c r="A88" s="932"/>
      <c r="B88" s="932"/>
      <c r="C88" s="932"/>
      <c r="D88" s="932"/>
      <c r="E88" s="932"/>
      <c r="F88" s="932"/>
      <c r="G88" s="932"/>
      <c r="H88" s="932"/>
      <c r="I88" s="932"/>
      <c r="J88" s="932"/>
      <c r="K88" s="932"/>
    </row>
    <row r="89" spans="1:11" ht="15">
      <c r="A89" s="932"/>
      <c r="B89" s="932"/>
      <c r="C89" s="932"/>
      <c r="D89" s="932"/>
      <c r="E89" s="932"/>
      <c r="F89" s="932"/>
      <c r="G89" s="932"/>
      <c r="H89" s="932"/>
      <c r="I89" s="932"/>
      <c r="J89" s="932"/>
      <c r="K89" s="932"/>
    </row>
    <row r="90" spans="1:11" ht="15">
      <c r="A90" s="932"/>
      <c r="B90" s="932"/>
      <c r="C90" s="932"/>
      <c r="D90" s="932"/>
      <c r="E90" s="932"/>
      <c r="F90" s="932"/>
      <c r="G90" s="932"/>
      <c r="H90" s="932"/>
      <c r="I90" s="932"/>
      <c r="J90" s="932"/>
      <c r="K90" s="932"/>
    </row>
    <row r="91" spans="1:11" ht="15">
      <c r="A91" s="932"/>
      <c r="B91" s="932"/>
      <c r="C91" s="932"/>
      <c r="D91" s="932"/>
      <c r="E91" s="932"/>
      <c r="F91" s="932"/>
      <c r="G91" s="932"/>
      <c r="H91" s="932"/>
      <c r="I91" s="932"/>
      <c r="J91" s="932"/>
      <c r="K91" s="932"/>
    </row>
    <row r="92" spans="1:11" ht="15">
      <c r="A92" s="932"/>
      <c r="B92" s="932"/>
      <c r="C92" s="932"/>
      <c r="D92" s="932"/>
      <c r="E92" s="932"/>
      <c r="F92" s="932"/>
      <c r="G92" s="932"/>
      <c r="H92" s="932"/>
      <c r="I92" s="932"/>
      <c r="J92" s="932"/>
      <c r="K92" s="932"/>
    </row>
    <row r="93" spans="1:11" ht="15">
      <c r="A93" s="932"/>
      <c r="B93" s="932"/>
      <c r="C93" s="932"/>
      <c r="D93" s="932"/>
      <c r="E93" s="932"/>
      <c r="F93" s="932"/>
      <c r="G93" s="932"/>
      <c r="H93" s="932"/>
      <c r="I93" s="932"/>
      <c r="J93" s="932"/>
      <c r="K93" s="932"/>
    </row>
    <row r="94" spans="1:11" ht="15">
      <c r="A94" s="932"/>
      <c r="B94" s="932"/>
      <c r="C94" s="932"/>
      <c r="D94" s="932"/>
      <c r="E94" s="932"/>
      <c r="F94" s="932"/>
      <c r="G94" s="932"/>
      <c r="H94" s="932"/>
      <c r="I94" s="932"/>
      <c r="J94" s="932"/>
      <c r="K94" s="932"/>
    </row>
    <row r="95" spans="1:11" ht="15">
      <c r="A95" s="932"/>
      <c r="B95" s="932"/>
      <c r="C95" s="932"/>
      <c r="D95" s="932"/>
      <c r="E95" s="932"/>
      <c r="F95" s="932"/>
      <c r="G95" s="932"/>
      <c r="H95" s="932"/>
      <c r="I95" s="932"/>
      <c r="J95" s="932"/>
      <c r="K95" s="932"/>
    </row>
    <row r="96" spans="1:11" ht="15">
      <c r="A96" s="932"/>
      <c r="B96" s="932"/>
      <c r="C96" s="932"/>
      <c r="D96" s="932"/>
      <c r="E96" s="932"/>
      <c r="F96" s="932"/>
      <c r="G96" s="932"/>
      <c r="H96" s="932"/>
      <c r="I96" s="932"/>
      <c r="J96" s="932"/>
      <c r="K96" s="932"/>
    </row>
    <row r="97" spans="1:11" ht="15">
      <c r="A97" s="932"/>
      <c r="B97" s="932"/>
      <c r="C97" s="932"/>
      <c r="D97" s="932"/>
      <c r="E97" s="932"/>
      <c r="F97" s="932"/>
      <c r="G97" s="932"/>
      <c r="H97" s="932"/>
      <c r="I97" s="932"/>
      <c r="J97" s="932"/>
      <c r="K97" s="932"/>
    </row>
  </sheetData>
  <sheetProtection/>
  <mergeCells count="26">
    <mergeCell ref="A1:H1"/>
    <mergeCell ref="A7:H7"/>
    <mergeCell ref="A6:H6"/>
    <mergeCell ref="G12:H13"/>
    <mergeCell ref="A2:H2"/>
    <mergeCell ref="A3:H3"/>
    <mergeCell ref="A4:H4"/>
    <mergeCell ref="A5:H5"/>
    <mergeCell ref="A10:H10"/>
    <mergeCell ref="A12:A13"/>
    <mergeCell ref="B12:B13"/>
    <mergeCell ref="C12:C13"/>
    <mergeCell ref="D12:D13"/>
    <mergeCell ref="E12:F13"/>
    <mergeCell ref="G35:H36"/>
    <mergeCell ref="F35:F36"/>
    <mergeCell ref="A35:A36"/>
    <mergeCell ref="B35:B36"/>
    <mergeCell ref="C35:C36"/>
    <mergeCell ref="D35:D36"/>
    <mergeCell ref="E35:E36"/>
    <mergeCell ref="A59:A60"/>
    <mergeCell ref="B59:B60"/>
    <mergeCell ref="C59:C60"/>
    <mergeCell ref="D59:D60"/>
    <mergeCell ref="E59:F60"/>
  </mergeCells>
  <printOptions/>
  <pageMargins left="0.7" right="0.7" top="0.75" bottom="0.75" header="0.3" footer="0.3"/>
  <pageSetup horizontalDpi="600" verticalDpi="600" orientation="portrait" scale="34" r:id="rId1"/>
  <colBreaks count="1" manualBreakCount="1">
    <brk id="9" max="83" man="1"/>
  </colBreaks>
</worksheet>
</file>

<file path=xl/worksheets/sheet36.xml><?xml version="1.0" encoding="utf-8"?>
<worksheet xmlns="http://schemas.openxmlformats.org/spreadsheetml/2006/main" xmlns:r="http://schemas.openxmlformats.org/officeDocument/2006/relationships">
  <sheetPr>
    <pageSetUpPr fitToPage="1"/>
  </sheetPr>
  <dimension ref="A1:H57"/>
  <sheetViews>
    <sheetView showGridLines="0" zoomScale="55" zoomScaleNormal="55" zoomScalePageLayoutView="0" workbookViewId="0" topLeftCell="A1">
      <selection activeCell="A1" sqref="A1"/>
    </sheetView>
  </sheetViews>
  <sheetFormatPr defaultColWidth="9.6640625" defaultRowHeight="15"/>
  <cols>
    <col min="1" max="1" width="31.6640625" style="1" customWidth="1"/>
    <col min="2" max="2" width="8.99609375" style="1" customWidth="1"/>
    <col min="3" max="3" width="18.3359375" style="1" customWidth="1"/>
    <col min="4" max="4" width="18.10546875" style="1" customWidth="1"/>
    <col min="5" max="5" width="26.6640625" style="1" customWidth="1"/>
    <col min="6" max="6" width="9.6640625" style="1" customWidth="1"/>
    <col min="7" max="7" width="26.6640625" style="1" customWidth="1"/>
    <col min="8" max="8" width="2.88671875" style="1" customWidth="1"/>
    <col min="9" max="16384" width="9.6640625" style="1" customWidth="1"/>
  </cols>
  <sheetData>
    <row r="1" spans="1:8" ht="15">
      <c r="A1" s="2"/>
      <c r="B1" s="2"/>
      <c r="C1" s="72"/>
      <c r="D1" s="72"/>
      <c r="E1" s="72"/>
      <c r="F1" s="2"/>
      <c r="G1" s="2"/>
      <c r="H1" s="2"/>
    </row>
    <row r="2" spans="1:8" ht="24" customHeight="1">
      <c r="A2" s="2238" t="str">
        <f>CORPORATION</f>
        <v>Entrez le nom de la société ici</v>
      </c>
      <c r="B2" s="2238"/>
      <c r="C2" s="1750"/>
      <c r="D2" s="1750"/>
      <c r="E2" s="1750"/>
      <c r="F2" s="1750"/>
      <c r="G2" s="1750"/>
      <c r="H2" s="2"/>
    </row>
    <row r="3" spans="1:8" ht="24" customHeight="1">
      <c r="A3" s="1749" t="s">
        <v>290</v>
      </c>
      <c r="B3" s="1749"/>
      <c r="C3" s="1752"/>
      <c r="D3" s="1752"/>
      <c r="E3" s="1752"/>
      <c r="F3" s="1752"/>
      <c r="G3" s="1752"/>
      <c r="H3" s="2"/>
    </row>
    <row r="4" spans="1:8" ht="24" customHeight="1">
      <c r="A4" s="1749" t="s">
        <v>291</v>
      </c>
      <c r="B4" s="1749"/>
      <c r="C4" s="1750"/>
      <c r="D4" s="1750"/>
      <c r="E4" s="1750"/>
      <c r="F4" s="1750"/>
      <c r="G4" s="1750"/>
      <c r="H4" s="2"/>
    </row>
    <row r="5" spans="1:8" ht="24" customHeight="1">
      <c r="A5" s="2279" t="str">
        <f>PERIOD</f>
        <v>Entrez le trimestre ici</v>
      </c>
      <c r="B5" s="2279"/>
      <c r="C5" s="1993"/>
      <c r="D5" s="1993"/>
      <c r="E5" s="1993"/>
      <c r="F5" s="1993"/>
      <c r="G5" s="1993"/>
      <c r="H5" s="2"/>
    </row>
    <row r="6" spans="1:8" ht="48" customHeight="1">
      <c r="A6" s="1731" t="s">
        <v>842</v>
      </c>
      <c r="B6" s="1731"/>
      <c r="C6" s="1732"/>
      <c r="D6" s="1732"/>
      <c r="E6" s="1732"/>
      <c r="F6" s="1732"/>
      <c r="G6" s="1732"/>
      <c r="H6" s="2"/>
    </row>
    <row r="7" spans="1:8" ht="20.25">
      <c r="A7" s="1908" t="s">
        <v>334</v>
      </c>
      <c r="B7" s="1908"/>
      <c r="C7" s="1752"/>
      <c r="D7" s="1752"/>
      <c r="E7" s="1752"/>
      <c r="F7" s="1752"/>
      <c r="G7" s="1752"/>
      <c r="H7" s="2"/>
    </row>
    <row r="8" spans="1:8" ht="20.25">
      <c r="A8" s="30"/>
      <c r="B8" s="30"/>
      <c r="C8" s="72"/>
      <c r="D8" s="26"/>
      <c r="E8" s="26"/>
      <c r="F8" s="72"/>
      <c r="G8" s="72"/>
      <c r="H8" s="2"/>
    </row>
    <row r="9" spans="1:8" ht="20.25">
      <c r="A9" s="25"/>
      <c r="B9" s="25"/>
      <c r="C9" s="72"/>
      <c r="D9" s="25"/>
      <c r="E9" s="25"/>
      <c r="F9" s="25"/>
      <c r="G9" s="25"/>
      <c r="H9" s="2"/>
    </row>
    <row r="10" spans="1:8" ht="20.25">
      <c r="A10" s="237" t="s">
        <v>292</v>
      </c>
      <c r="B10" s="237"/>
      <c r="C10" s="2"/>
      <c r="D10" s="2278" t="str">
        <f>PERIOD</f>
        <v>Entrez le trimestre ici</v>
      </c>
      <c r="E10" s="2278"/>
      <c r="F10" s="238"/>
      <c r="G10" s="238"/>
      <c r="H10" s="2"/>
    </row>
    <row r="11" spans="1:8" ht="20.25">
      <c r="A11" s="239"/>
      <c r="B11" s="239"/>
      <c r="C11" s="240"/>
      <c r="D11" s="241"/>
      <c r="E11" s="242"/>
      <c r="F11" s="240"/>
      <c r="G11" s="243"/>
      <c r="H11" s="2"/>
    </row>
    <row r="12" spans="1:8" ht="24" customHeight="1">
      <c r="A12" s="244" t="s">
        <v>293</v>
      </c>
      <c r="B12" s="244"/>
      <c r="C12" s="25"/>
      <c r="D12" s="25"/>
      <c r="E12" s="25"/>
      <c r="F12" s="25"/>
      <c r="G12" s="25"/>
      <c r="H12" s="2"/>
    </row>
    <row r="13" spans="1:8" ht="20.25">
      <c r="A13" s="96"/>
      <c r="B13" s="96"/>
      <c r="C13" s="25"/>
      <c r="D13" s="25"/>
      <c r="E13" s="25"/>
      <c r="F13" s="25"/>
      <c r="G13" s="25"/>
      <c r="H13" s="2"/>
    </row>
    <row r="14" spans="1:8" ht="20.25">
      <c r="A14" s="1384" t="s">
        <v>878</v>
      </c>
      <c r="B14" s="1384"/>
      <c r="C14" s="1385"/>
      <c r="D14" s="118"/>
      <c r="E14" s="25"/>
      <c r="F14" s="25"/>
      <c r="G14" s="25"/>
      <c r="H14" s="2"/>
    </row>
    <row r="15" spans="1:8" ht="20.25">
      <c r="A15" s="25"/>
      <c r="B15" s="25"/>
      <c r="C15" s="25"/>
      <c r="D15" s="245"/>
      <c r="E15" s="245"/>
      <c r="F15" s="245"/>
      <c r="G15" s="25"/>
      <c r="H15" s="2"/>
    </row>
    <row r="16" spans="1:8" ht="36" customHeight="1" thickBot="1">
      <c r="A16" s="25"/>
      <c r="B16" s="25"/>
      <c r="C16" s="25"/>
      <c r="D16" s="25"/>
      <c r="E16" s="399" t="s">
        <v>894</v>
      </c>
      <c r="F16" s="1222"/>
      <c r="G16" s="399" t="s">
        <v>895</v>
      </c>
      <c r="H16" s="75"/>
    </row>
    <row r="17" spans="1:8" ht="20.25">
      <c r="A17" s="25"/>
      <c r="B17" s="25"/>
      <c r="C17" s="25"/>
      <c r="D17" s="25"/>
      <c r="E17" s="247"/>
      <c r="F17" s="246"/>
      <c r="G17" s="248"/>
      <c r="H17" s="75"/>
    </row>
    <row r="18" spans="1:8" ht="42" customHeight="1" thickBot="1">
      <c r="A18" s="2280" t="s">
        <v>385</v>
      </c>
      <c r="B18" s="2280"/>
      <c r="C18" s="2280"/>
      <c r="D18" s="2281"/>
      <c r="E18" s="235"/>
      <c r="F18" s="246"/>
      <c r="G18" s="235"/>
      <c r="H18" s="75"/>
    </row>
    <row r="19" spans="1:8" ht="21" thickTop="1">
      <c r="A19" s="25"/>
      <c r="B19" s="25"/>
      <c r="C19" s="25"/>
      <c r="D19" s="25"/>
      <c r="E19" s="249"/>
      <c r="F19" s="246"/>
      <c r="G19" s="249"/>
      <c r="H19" s="75"/>
    </row>
    <row r="20" spans="1:8" ht="42" customHeight="1">
      <c r="A20" s="2280" t="s">
        <v>386</v>
      </c>
      <c r="B20" s="2280"/>
      <c r="C20" s="2280"/>
      <c r="D20" s="2281"/>
      <c r="E20" s="235"/>
      <c r="F20" s="250" t="s">
        <v>897</v>
      </c>
      <c r="G20" s="235"/>
      <c r="H20" s="75"/>
    </row>
    <row r="21" spans="1:8" ht="20.25">
      <c r="A21" s="25"/>
      <c r="B21" s="25"/>
      <c r="C21" s="25"/>
      <c r="D21" s="25"/>
      <c r="E21" s="251"/>
      <c r="F21" s="235"/>
      <c r="G21" s="251"/>
      <c r="H21" s="75"/>
    </row>
    <row r="22" spans="1:8" ht="24" customHeight="1">
      <c r="A22" s="25" t="s">
        <v>381</v>
      </c>
      <c r="B22" s="25"/>
      <c r="C22" s="25"/>
      <c r="D22" s="25"/>
      <c r="E22" s="246"/>
      <c r="F22" s="235"/>
      <c r="G22" s="246"/>
      <c r="H22" s="75"/>
    </row>
    <row r="23" spans="1:8" ht="24" customHeight="1">
      <c r="A23" s="25" t="s">
        <v>294</v>
      </c>
      <c r="B23" s="25"/>
      <c r="C23" s="25"/>
      <c r="D23" s="25"/>
      <c r="E23" s="235"/>
      <c r="F23" s="235"/>
      <c r="G23" s="235"/>
      <c r="H23" s="75"/>
    </row>
    <row r="24" spans="1:8" ht="24" customHeight="1">
      <c r="A24" s="25" t="s">
        <v>295</v>
      </c>
      <c r="B24" s="25"/>
      <c r="C24" s="25"/>
      <c r="D24" s="25"/>
      <c r="E24" s="251"/>
      <c r="F24" s="235"/>
      <c r="G24" s="251"/>
      <c r="H24" s="75"/>
    </row>
    <row r="25" spans="1:8" ht="24" customHeight="1">
      <c r="A25" s="25" t="s">
        <v>296</v>
      </c>
      <c r="B25" s="25"/>
      <c r="C25" s="25"/>
      <c r="D25" s="25"/>
      <c r="E25" s="251"/>
      <c r="F25" s="235"/>
      <c r="G25" s="251"/>
      <c r="H25" s="75"/>
    </row>
    <row r="26" spans="1:8" ht="24" customHeight="1">
      <c r="A26" s="25" t="s">
        <v>809</v>
      </c>
      <c r="B26" s="1386"/>
      <c r="C26" s="25"/>
      <c r="D26" s="25"/>
      <c r="E26" s="251"/>
      <c r="F26" s="235"/>
      <c r="G26" s="251"/>
      <c r="H26" s="75"/>
    </row>
    <row r="27" spans="1:8" ht="24" customHeight="1">
      <c r="A27" s="118" t="s">
        <v>297</v>
      </c>
      <c r="B27" s="118"/>
      <c r="C27" s="245"/>
      <c r="D27" s="245"/>
      <c r="E27" s="236">
        <f>SUM(E23:E26)</f>
        <v>0</v>
      </c>
      <c r="F27" s="250" t="s">
        <v>305</v>
      </c>
      <c r="G27" s="236">
        <f>SUM(G23:G26)</f>
        <v>0</v>
      </c>
      <c r="H27" s="75"/>
    </row>
    <row r="28" spans="1:8" ht="20.25">
      <c r="A28" s="25"/>
      <c r="B28" s="25"/>
      <c r="C28" s="25"/>
      <c r="D28" s="25"/>
      <c r="E28" s="252"/>
      <c r="F28" s="235"/>
      <c r="G28" s="252"/>
      <c r="H28" s="75"/>
    </row>
    <row r="29" spans="1:8" ht="24" customHeight="1">
      <c r="A29" s="25" t="s">
        <v>382</v>
      </c>
      <c r="B29" s="25"/>
      <c r="C29" s="25"/>
      <c r="D29" s="25"/>
      <c r="E29" s="246"/>
      <c r="F29" s="235"/>
      <c r="G29" s="246"/>
      <c r="H29" s="75"/>
    </row>
    <row r="30" spans="1:8" ht="24" customHeight="1">
      <c r="A30" s="25" t="s">
        <v>298</v>
      </c>
      <c r="B30" s="25"/>
      <c r="C30" s="25"/>
      <c r="D30" s="25"/>
      <c r="E30" s="235"/>
      <c r="F30" s="235"/>
      <c r="G30" s="235"/>
      <c r="H30" s="75"/>
    </row>
    <row r="31" spans="1:8" ht="24" customHeight="1">
      <c r="A31" s="25" t="s">
        <v>299</v>
      </c>
      <c r="B31" s="25"/>
      <c r="C31" s="25"/>
      <c r="D31" s="25"/>
      <c r="E31" s="251"/>
      <c r="F31" s="235"/>
      <c r="G31" s="251"/>
      <c r="H31" s="75"/>
    </row>
    <row r="32" spans="1:8" ht="24" customHeight="1">
      <c r="A32" s="25" t="s">
        <v>300</v>
      </c>
      <c r="B32" s="25"/>
      <c r="C32" s="25"/>
      <c r="D32" s="25"/>
      <c r="E32" s="251"/>
      <c r="F32" s="235"/>
      <c r="G32" s="251"/>
      <c r="H32" s="75"/>
    </row>
    <row r="33" spans="1:8" ht="24" customHeight="1">
      <c r="A33" s="25" t="s">
        <v>301</v>
      </c>
      <c r="B33" s="25"/>
      <c r="C33" s="25"/>
      <c r="D33" s="25"/>
      <c r="E33" s="251"/>
      <c r="F33" s="235"/>
      <c r="G33" s="251"/>
      <c r="H33" s="75"/>
    </row>
    <row r="34" spans="1:8" ht="24" customHeight="1">
      <c r="A34" s="25" t="s">
        <v>810</v>
      </c>
      <c r="B34" s="1387"/>
      <c r="C34" s="25"/>
      <c r="D34" s="25"/>
      <c r="E34" s="251"/>
      <c r="F34" s="235"/>
      <c r="G34" s="251"/>
      <c r="H34" s="75"/>
    </row>
    <row r="35" spans="1:8" ht="24" customHeight="1">
      <c r="A35" s="118" t="s">
        <v>302</v>
      </c>
      <c r="B35" s="118"/>
      <c r="C35" s="245"/>
      <c r="D35" s="245"/>
      <c r="E35" s="236">
        <f>SUM(E30:E34)</f>
        <v>0</v>
      </c>
      <c r="F35" s="250" t="s">
        <v>306</v>
      </c>
      <c r="G35" s="236">
        <f>SUM(G30:G34)</f>
        <v>0</v>
      </c>
      <c r="H35" s="75"/>
    </row>
    <row r="36" spans="1:8" ht="24" customHeight="1">
      <c r="A36" s="97" t="s">
        <v>896</v>
      </c>
      <c r="B36" s="97"/>
      <c r="C36" s="25"/>
      <c r="D36" s="25"/>
      <c r="E36" s="236">
        <f>E27-E35</f>
        <v>0</v>
      </c>
      <c r="F36" s="250" t="s">
        <v>307</v>
      </c>
      <c r="G36" s="236">
        <f>G27-G35</f>
        <v>0</v>
      </c>
      <c r="H36" s="75"/>
    </row>
    <row r="37" spans="1:8" ht="24" customHeight="1">
      <c r="A37" s="96"/>
      <c r="B37" s="96"/>
      <c r="C37" s="25"/>
      <c r="D37" s="25"/>
      <c r="E37" s="248"/>
      <c r="F37" s="253"/>
      <c r="G37" s="248"/>
      <c r="H37" s="75"/>
    </row>
    <row r="38" spans="1:8" ht="24" customHeight="1">
      <c r="A38" s="254" t="s">
        <v>303</v>
      </c>
      <c r="B38" s="254"/>
      <c r="C38" s="25"/>
      <c r="D38" s="25"/>
      <c r="E38" s="235">
        <f>E20+E36</f>
        <v>0</v>
      </c>
      <c r="F38" s="235"/>
      <c r="G38" s="235">
        <f>G20+G36</f>
        <v>0</v>
      </c>
      <c r="H38" s="75"/>
    </row>
    <row r="39" spans="1:8" ht="21" thickTop="1">
      <c r="A39" s="25"/>
      <c r="B39" s="25"/>
      <c r="C39" s="25"/>
      <c r="D39" s="96"/>
      <c r="E39" s="249"/>
      <c r="F39" s="235"/>
      <c r="G39" s="255"/>
      <c r="H39" s="75"/>
    </row>
    <row r="40" spans="1:8" ht="42" customHeight="1" thickBot="1">
      <c r="A40" s="2280" t="s">
        <v>383</v>
      </c>
      <c r="B40" s="2280"/>
      <c r="C40" s="2280"/>
      <c r="D40" s="2281"/>
      <c r="E40" s="235"/>
      <c r="F40" s="235"/>
      <c r="G40" s="235"/>
      <c r="H40" s="75"/>
    </row>
    <row r="41" spans="1:8" ht="21" thickTop="1">
      <c r="A41" s="25"/>
      <c r="B41" s="25"/>
      <c r="C41" s="25"/>
      <c r="D41" s="96"/>
      <c r="E41" s="249"/>
      <c r="F41" s="235"/>
      <c r="G41" s="249"/>
      <c r="H41" s="75"/>
    </row>
    <row r="42" spans="1:8" ht="42" customHeight="1">
      <c r="A42" s="2280" t="s">
        <v>384</v>
      </c>
      <c r="B42" s="2280"/>
      <c r="C42" s="2280"/>
      <c r="D42" s="2281"/>
      <c r="E42" s="235"/>
      <c r="F42" s="235"/>
      <c r="G42" s="235"/>
      <c r="H42" s="75"/>
    </row>
    <row r="43" spans="1:8" ht="20.25">
      <c r="A43" s="25"/>
      <c r="B43" s="25"/>
      <c r="C43" s="25"/>
      <c r="D43" s="25"/>
      <c r="E43" s="246"/>
      <c r="F43" s="1222"/>
      <c r="G43" s="246"/>
      <c r="H43" s="75"/>
    </row>
    <row r="44" spans="1:8" ht="20.25">
      <c r="A44" s="241"/>
      <c r="B44" s="241"/>
      <c r="C44" s="241"/>
      <c r="D44" s="241"/>
      <c r="E44" s="241"/>
      <c r="F44" s="1223"/>
      <c r="G44" s="241"/>
      <c r="H44" s="2"/>
    </row>
    <row r="45" spans="1:8" ht="24" customHeight="1">
      <c r="A45" s="97" t="s">
        <v>304</v>
      </c>
      <c r="B45" s="97"/>
      <c r="C45" s="25"/>
      <c r="D45" s="25"/>
      <c r="E45" s="25"/>
      <c r="F45" s="25"/>
      <c r="G45" s="25"/>
      <c r="H45" s="2"/>
    </row>
    <row r="46" spans="1:8" ht="24" customHeight="1">
      <c r="A46" s="256"/>
      <c r="B46" s="256"/>
      <c r="C46" s="25"/>
      <c r="D46" s="25"/>
      <c r="E46" s="25"/>
      <c r="F46" s="25"/>
      <c r="G46" s="25"/>
      <c r="H46" s="2"/>
    </row>
    <row r="47" spans="1:8" ht="20.25">
      <c r="A47" s="256"/>
      <c r="B47" s="256"/>
      <c r="C47" s="25"/>
      <c r="D47" s="25"/>
      <c r="E47" s="25"/>
      <c r="F47" s="25"/>
      <c r="G47" s="25"/>
      <c r="H47" s="2"/>
    </row>
    <row r="48" spans="1:8" ht="20.25">
      <c r="A48" s="256"/>
      <c r="B48" s="256"/>
      <c r="C48" s="25"/>
      <c r="D48" s="25"/>
      <c r="E48" s="25"/>
      <c r="F48" s="25"/>
      <c r="G48" s="25"/>
      <c r="H48" s="2"/>
    </row>
    <row r="49" spans="1:8" ht="20.25">
      <c r="A49" s="256"/>
      <c r="B49" s="256"/>
      <c r="C49" s="25"/>
      <c r="D49" s="25"/>
      <c r="E49" s="25"/>
      <c r="F49" s="25"/>
      <c r="G49" s="25"/>
      <c r="H49" s="2"/>
    </row>
    <row r="50" spans="1:8" ht="20.25">
      <c r="A50" s="257" t="s">
        <v>380</v>
      </c>
      <c r="B50" s="257"/>
      <c r="C50" s="241"/>
      <c r="D50" s="241"/>
      <c r="E50" s="241"/>
      <c r="F50" s="241"/>
      <c r="G50" s="241"/>
      <c r="H50" s="2"/>
    </row>
    <row r="51" spans="1:8" ht="67.5" customHeight="1">
      <c r="A51" s="2276"/>
      <c r="B51" s="2276"/>
      <c r="C51" s="2277"/>
      <c r="D51" s="2277"/>
      <c r="E51" s="2277"/>
      <c r="F51" s="2277"/>
      <c r="G51" s="2277"/>
      <c r="H51" s="2"/>
    </row>
    <row r="52" spans="1:8" ht="24.75" customHeight="1" thickBot="1">
      <c r="A52" s="256"/>
      <c r="B52" s="256"/>
      <c r="C52" s="25"/>
      <c r="D52" s="25"/>
      <c r="E52" s="25"/>
      <c r="F52" s="25"/>
      <c r="G52" s="25"/>
      <c r="H52" s="2"/>
    </row>
    <row r="53" spans="1:8" ht="15.75" thickTop="1">
      <c r="A53" s="82"/>
      <c r="B53" s="82"/>
      <c r="C53" s="82"/>
      <c r="D53" s="82"/>
      <c r="E53" s="82"/>
      <c r="F53" s="82"/>
      <c r="G53" s="82"/>
      <c r="H53" s="2"/>
    </row>
    <row r="57" spans="1:7" ht="15">
      <c r="A57" s="2"/>
      <c r="B57" s="2"/>
      <c r="C57" s="2"/>
      <c r="D57" s="2"/>
      <c r="E57" s="2"/>
      <c r="F57" s="2"/>
      <c r="G57" s="2"/>
    </row>
  </sheetData>
  <sheetProtection/>
  <mergeCells count="12">
    <mergeCell ref="A18:D18"/>
    <mergeCell ref="A20:D20"/>
    <mergeCell ref="A6:G6"/>
    <mergeCell ref="A7:G7"/>
    <mergeCell ref="A51:G51"/>
    <mergeCell ref="D10:E10"/>
    <mergeCell ref="A2:G2"/>
    <mergeCell ref="A3:G3"/>
    <mergeCell ref="A4:G4"/>
    <mergeCell ref="A5:G5"/>
    <mergeCell ref="A40:D40"/>
    <mergeCell ref="A42:D42"/>
  </mergeCells>
  <printOptions/>
  <pageMargins left="0.35433070866141736" right="0.35433070866141736" top="0.38" bottom="0.37" header="0.31496062992125984" footer="0.31496062992125984"/>
  <pageSetup fitToHeight="1" fitToWidth="1" horizontalDpi="600" verticalDpi="600" orientation="portrait" scale="55" r:id="rId1"/>
  <ignoredErrors>
    <ignoredError sqref="D10" unlockedFormula="1"/>
  </ignoredErrors>
</worksheet>
</file>

<file path=xl/worksheets/sheet37.xml><?xml version="1.0" encoding="utf-8"?>
<worksheet xmlns="http://schemas.openxmlformats.org/spreadsheetml/2006/main" xmlns:r="http://schemas.openxmlformats.org/officeDocument/2006/relationships">
  <sheetPr>
    <pageSetUpPr fitToPage="1"/>
  </sheetPr>
  <dimension ref="A1:F48"/>
  <sheetViews>
    <sheetView zoomScale="70" zoomScaleNormal="70" zoomScalePageLayoutView="0" workbookViewId="0" topLeftCell="A1">
      <selection activeCell="A1" sqref="A1"/>
    </sheetView>
  </sheetViews>
  <sheetFormatPr defaultColWidth="8.88671875" defaultRowHeight="15"/>
  <cols>
    <col min="1" max="1" width="7.99609375" style="985" bestFit="1" customWidth="1"/>
    <col min="2" max="2" width="61.21484375" style="985" customWidth="1"/>
    <col min="3" max="3" width="2.3359375" style="985" customWidth="1"/>
    <col min="4" max="4" width="7.99609375" style="985" bestFit="1" customWidth="1"/>
    <col min="5" max="5" width="54.21484375" style="985" customWidth="1"/>
    <col min="6" max="6" width="1.66796875" style="985" customWidth="1"/>
    <col min="7" max="16384" width="8.88671875" style="985" customWidth="1"/>
  </cols>
  <sheetData>
    <row r="1" spans="1:3" ht="15">
      <c r="A1" s="982"/>
      <c r="B1" s="983"/>
      <c r="C1" s="984"/>
    </row>
    <row r="2" spans="1:3" ht="15">
      <c r="A2" s="982"/>
      <c r="B2" s="983"/>
      <c r="C2" s="984"/>
    </row>
    <row r="3" spans="1:6" ht="23.25">
      <c r="A3" s="2283" t="s">
        <v>620</v>
      </c>
      <c r="B3" s="2283"/>
      <c r="C3" s="2283"/>
      <c r="D3" s="2283"/>
      <c r="E3" s="2283"/>
      <c r="F3" s="2283"/>
    </row>
    <row r="4" spans="1:6" ht="23.25">
      <c r="A4" s="2283" t="s">
        <v>684</v>
      </c>
      <c r="B4" s="2283"/>
      <c r="C4" s="2283"/>
      <c r="D4" s="2283"/>
      <c r="E4" s="2283"/>
      <c r="F4" s="2283"/>
    </row>
    <row r="5" spans="1:6" ht="23.25">
      <c r="A5" s="2284" t="str">
        <f>PERIOD</f>
        <v>Entrez le trimestre ici</v>
      </c>
      <c r="B5" s="2284"/>
      <c r="C5" s="2284"/>
      <c r="D5" s="2284"/>
      <c r="E5" s="2284"/>
      <c r="F5" s="2284"/>
    </row>
    <row r="6" spans="1:3" ht="15">
      <c r="A6" s="982"/>
      <c r="B6" s="983"/>
      <c r="C6" s="984"/>
    </row>
    <row r="7" spans="1:5" ht="36" customHeight="1">
      <c r="A7" s="2282" t="s">
        <v>483</v>
      </c>
      <c r="B7" s="2282"/>
      <c r="C7" s="984"/>
      <c r="D7" s="2282" t="s">
        <v>665</v>
      </c>
      <c r="E7" s="2282"/>
    </row>
    <row r="8" spans="1:5" ht="24.75" customHeight="1">
      <c r="A8" s="986" t="s">
        <v>484</v>
      </c>
      <c r="B8" s="1314" t="s">
        <v>485</v>
      </c>
      <c r="C8" s="984"/>
      <c r="D8" s="986" t="s">
        <v>484</v>
      </c>
      <c r="E8" s="1314" t="s">
        <v>485</v>
      </c>
    </row>
    <row r="9" spans="1:5" ht="24.75" customHeight="1">
      <c r="A9" s="987" t="s">
        <v>486</v>
      </c>
      <c r="B9" s="988" t="s">
        <v>487</v>
      </c>
      <c r="C9" s="984"/>
      <c r="D9" s="987" t="s">
        <v>546</v>
      </c>
      <c r="E9" s="988" t="s">
        <v>547</v>
      </c>
    </row>
    <row r="10" spans="1:5" ht="24.75" customHeight="1">
      <c r="A10" s="987" t="s">
        <v>488</v>
      </c>
      <c r="B10" s="988" t="s">
        <v>489</v>
      </c>
      <c r="C10" s="984"/>
      <c r="D10" s="987" t="s">
        <v>548</v>
      </c>
      <c r="E10" s="988" t="s">
        <v>549</v>
      </c>
    </row>
    <row r="11" spans="1:5" ht="24.75" customHeight="1">
      <c r="A11" s="987" t="s">
        <v>490</v>
      </c>
      <c r="B11" s="988" t="s">
        <v>491</v>
      </c>
      <c r="C11" s="984"/>
      <c r="D11" s="987" t="s">
        <v>550</v>
      </c>
      <c r="E11" s="988" t="s">
        <v>551</v>
      </c>
    </row>
    <row r="12" spans="1:5" ht="24.75" customHeight="1">
      <c r="A12" s="987" t="s">
        <v>492</v>
      </c>
      <c r="B12" s="988" t="s">
        <v>493</v>
      </c>
      <c r="C12" s="984"/>
      <c r="D12" s="987" t="s">
        <v>552</v>
      </c>
      <c r="E12" s="988" t="s">
        <v>553</v>
      </c>
    </row>
    <row r="13" spans="1:5" ht="24.75" customHeight="1">
      <c r="A13" s="987" t="s">
        <v>494</v>
      </c>
      <c r="B13" s="988" t="s">
        <v>495</v>
      </c>
      <c r="C13" s="984"/>
      <c r="D13" s="987" t="s">
        <v>554</v>
      </c>
      <c r="E13" s="988" t="s">
        <v>555</v>
      </c>
    </row>
    <row r="14" spans="1:5" ht="24.75" customHeight="1">
      <c r="A14" s="987" t="s">
        <v>494</v>
      </c>
      <c r="B14" s="988" t="s">
        <v>496</v>
      </c>
      <c r="C14" s="984"/>
      <c r="D14" s="987" t="s">
        <v>570</v>
      </c>
      <c r="E14" s="988" t="s">
        <v>556</v>
      </c>
    </row>
    <row r="15" spans="1:5" ht="24.75" customHeight="1">
      <c r="A15" s="987" t="s">
        <v>497</v>
      </c>
      <c r="B15" s="988" t="s">
        <v>498</v>
      </c>
      <c r="C15" s="984"/>
      <c r="D15" s="987" t="s">
        <v>571</v>
      </c>
      <c r="E15" s="988" t="s">
        <v>557</v>
      </c>
    </row>
    <row r="16" spans="1:5" ht="24.75" customHeight="1">
      <c r="A16" s="987" t="s">
        <v>499</v>
      </c>
      <c r="B16" s="988" t="s">
        <v>500</v>
      </c>
      <c r="C16" s="984"/>
      <c r="D16" s="987" t="s">
        <v>572</v>
      </c>
      <c r="E16" s="988" t="s">
        <v>874</v>
      </c>
    </row>
    <row r="17" spans="1:5" ht="24.75" customHeight="1">
      <c r="A17" s="987" t="s">
        <v>501</v>
      </c>
      <c r="B17" s="988" t="s">
        <v>502</v>
      </c>
      <c r="C17" s="984"/>
      <c r="D17" s="987" t="s">
        <v>573</v>
      </c>
      <c r="E17" s="988" t="s">
        <v>558</v>
      </c>
    </row>
    <row r="18" spans="1:5" ht="24.75" customHeight="1">
      <c r="A18" s="987" t="s">
        <v>503</v>
      </c>
      <c r="B18" s="988" t="s">
        <v>504</v>
      </c>
      <c r="C18" s="984"/>
      <c r="D18" s="987" t="s">
        <v>574</v>
      </c>
      <c r="E18" s="988" t="s">
        <v>559</v>
      </c>
    </row>
    <row r="19" spans="1:5" ht="24.75" customHeight="1">
      <c r="A19" s="987" t="s">
        <v>505</v>
      </c>
      <c r="B19" s="988" t="s">
        <v>871</v>
      </c>
      <c r="C19" s="984"/>
      <c r="D19" s="987" t="s">
        <v>575</v>
      </c>
      <c r="E19" s="988" t="s">
        <v>560</v>
      </c>
    </row>
    <row r="20" spans="1:5" ht="24.75" customHeight="1">
      <c r="A20" s="987" t="s">
        <v>506</v>
      </c>
      <c r="B20" s="988" t="s">
        <v>507</v>
      </c>
      <c r="C20" s="984"/>
      <c r="D20" s="987" t="s">
        <v>576</v>
      </c>
      <c r="E20" s="988" t="s">
        <v>561</v>
      </c>
    </row>
    <row r="21" spans="1:5" ht="24.75" customHeight="1">
      <c r="A21" s="987" t="s">
        <v>508</v>
      </c>
      <c r="B21" s="988" t="s">
        <v>509</v>
      </c>
      <c r="C21" s="984"/>
      <c r="D21" s="987" t="s">
        <v>577</v>
      </c>
      <c r="E21" s="988" t="s">
        <v>562</v>
      </c>
    </row>
    <row r="22" spans="1:5" ht="24.75" customHeight="1">
      <c r="A22" s="987" t="s">
        <v>510</v>
      </c>
      <c r="B22" s="988" t="s">
        <v>511</v>
      </c>
      <c r="C22" s="984"/>
      <c r="D22" s="987" t="s">
        <v>578</v>
      </c>
      <c r="E22" s="988" t="s">
        <v>569</v>
      </c>
    </row>
    <row r="23" spans="1:5" ht="24.75" customHeight="1">
      <c r="A23" s="987" t="s">
        <v>512</v>
      </c>
      <c r="B23" s="988" t="s">
        <v>513</v>
      </c>
      <c r="C23" s="984"/>
      <c r="D23" s="987" t="s">
        <v>579</v>
      </c>
      <c r="E23" s="988" t="s">
        <v>563</v>
      </c>
    </row>
    <row r="24" spans="1:5" ht="24.75" customHeight="1">
      <c r="A24" s="987" t="s">
        <v>514</v>
      </c>
      <c r="B24" s="988" t="s">
        <v>515</v>
      </c>
      <c r="C24" s="984"/>
      <c r="D24" s="987" t="s">
        <v>580</v>
      </c>
      <c r="E24" s="988" t="s">
        <v>564</v>
      </c>
    </row>
    <row r="25" spans="1:5" ht="24.75" customHeight="1">
      <c r="A25" s="987" t="s">
        <v>516</v>
      </c>
      <c r="B25" s="988" t="s">
        <v>872</v>
      </c>
      <c r="C25" s="984"/>
      <c r="D25" s="987" t="s">
        <v>581</v>
      </c>
      <c r="E25" s="988" t="s">
        <v>565</v>
      </c>
    </row>
    <row r="26" spans="1:5" ht="24.75" customHeight="1">
      <c r="A26" s="987" t="s">
        <v>517</v>
      </c>
      <c r="B26" s="988" t="s">
        <v>518</v>
      </c>
      <c r="C26" s="984"/>
      <c r="D26" s="987" t="s">
        <v>582</v>
      </c>
      <c r="E26" s="988" t="s">
        <v>566</v>
      </c>
    </row>
    <row r="27" spans="1:5" ht="24.75" customHeight="1">
      <c r="A27" s="987" t="s">
        <v>519</v>
      </c>
      <c r="B27" s="988" t="s">
        <v>520</v>
      </c>
      <c r="C27" s="984"/>
      <c r="D27" s="987" t="s">
        <v>584</v>
      </c>
      <c r="E27" s="988" t="s">
        <v>583</v>
      </c>
    </row>
    <row r="28" spans="1:5" ht="24.75" customHeight="1">
      <c r="A28" s="987" t="s">
        <v>521</v>
      </c>
      <c r="B28" s="988" t="s">
        <v>522</v>
      </c>
      <c r="C28" s="984"/>
      <c r="D28" s="987" t="s">
        <v>585</v>
      </c>
      <c r="E28" s="988" t="s">
        <v>567</v>
      </c>
    </row>
    <row r="29" spans="1:5" ht="24.75" customHeight="1">
      <c r="A29" s="987" t="s">
        <v>523</v>
      </c>
      <c r="B29" s="988" t="s">
        <v>524</v>
      </c>
      <c r="C29" s="984"/>
      <c r="D29" s="987" t="s">
        <v>586</v>
      </c>
      <c r="E29" s="988" t="s">
        <v>875</v>
      </c>
    </row>
    <row r="30" spans="1:5" ht="24.75" customHeight="1">
      <c r="A30" s="987" t="s">
        <v>525</v>
      </c>
      <c r="B30" s="988" t="s">
        <v>526</v>
      </c>
      <c r="C30" s="984"/>
      <c r="D30" s="987" t="s">
        <v>587</v>
      </c>
      <c r="E30" s="988" t="s">
        <v>568</v>
      </c>
    </row>
    <row r="31" spans="1:5" ht="24.75" customHeight="1">
      <c r="A31" s="987" t="s">
        <v>527</v>
      </c>
      <c r="B31" s="988" t="s">
        <v>528</v>
      </c>
      <c r="C31" s="984"/>
      <c r="D31" s="987" t="s">
        <v>589</v>
      </c>
      <c r="E31" s="988" t="s">
        <v>588</v>
      </c>
    </row>
    <row r="32" spans="1:5" ht="24.75" customHeight="1">
      <c r="A32" s="987" t="s">
        <v>627</v>
      </c>
      <c r="B32" s="988" t="s">
        <v>529</v>
      </c>
      <c r="C32" s="984"/>
      <c r="D32" s="987" t="s">
        <v>591</v>
      </c>
      <c r="E32" s="988" t="s">
        <v>590</v>
      </c>
    </row>
    <row r="33" spans="1:5" ht="24.75" customHeight="1">
      <c r="A33" s="987" t="s">
        <v>530</v>
      </c>
      <c r="B33" s="988" t="s">
        <v>531</v>
      </c>
      <c r="C33" s="984"/>
      <c r="D33" s="987" t="s">
        <v>593</v>
      </c>
      <c r="E33" s="988" t="s">
        <v>594</v>
      </c>
    </row>
    <row r="34" spans="1:5" ht="24.75" customHeight="1">
      <c r="A34" s="987" t="s">
        <v>624</v>
      </c>
      <c r="B34" s="988" t="s">
        <v>625</v>
      </c>
      <c r="C34" s="984"/>
      <c r="D34" s="987" t="s">
        <v>592</v>
      </c>
      <c r="E34" s="988" t="s">
        <v>630</v>
      </c>
    </row>
    <row r="35" spans="1:5" ht="24.75" customHeight="1">
      <c r="A35" s="987" t="s">
        <v>534</v>
      </c>
      <c r="B35" s="988" t="s">
        <v>535</v>
      </c>
      <c r="C35" s="984"/>
      <c r="D35" s="987" t="s">
        <v>595</v>
      </c>
      <c r="E35" s="988" t="s">
        <v>596</v>
      </c>
    </row>
    <row r="36" spans="1:5" ht="24.75" customHeight="1">
      <c r="A36" s="987" t="s">
        <v>532</v>
      </c>
      <c r="B36" s="988" t="s">
        <v>533</v>
      </c>
      <c r="C36" s="984"/>
      <c r="D36" s="987" t="s">
        <v>597</v>
      </c>
      <c r="E36" s="988" t="s">
        <v>598</v>
      </c>
    </row>
    <row r="37" spans="1:5" ht="24.75" customHeight="1">
      <c r="A37" s="987" t="s">
        <v>536</v>
      </c>
      <c r="B37" s="988" t="s">
        <v>537</v>
      </c>
      <c r="C37" s="984"/>
      <c r="D37" s="987" t="s">
        <v>605</v>
      </c>
      <c r="E37" s="988" t="s">
        <v>606</v>
      </c>
    </row>
    <row r="38" spans="1:5" ht="24.75" customHeight="1">
      <c r="A38" s="987" t="s">
        <v>538</v>
      </c>
      <c r="B38" s="988" t="s">
        <v>539</v>
      </c>
      <c r="C38" s="984"/>
      <c r="D38" s="987" t="s">
        <v>599</v>
      </c>
      <c r="E38" s="988" t="s">
        <v>601</v>
      </c>
    </row>
    <row r="39" spans="1:5" ht="24.75" customHeight="1">
      <c r="A39" s="987" t="s">
        <v>540</v>
      </c>
      <c r="B39" s="988" t="s">
        <v>541</v>
      </c>
      <c r="C39" s="984"/>
      <c r="D39" s="987" t="s">
        <v>600</v>
      </c>
      <c r="E39" s="988" t="s">
        <v>602</v>
      </c>
    </row>
    <row r="40" spans="1:5" ht="24.75" customHeight="1">
      <c r="A40" s="987" t="s">
        <v>542</v>
      </c>
      <c r="B40" s="988" t="s">
        <v>873</v>
      </c>
      <c r="C40" s="984"/>
      <c r="D40" s="987" t="s">
        <v>603</v>
      </c>
      <c r="E40" s="988" t="s">
        <v>604</v>
      </c>
    </row>
    <row r="41" spans="1:5" ht="24.75" customHeight="1">
      <c r="A41" s="987" t="s">
        <v>626</v>
      </c>
      <c r="B41" s="988" t="s">
        <v>543</v>
      </c>
      <c r="C41" s="984"/>
      <c r="D41" s="987" t="s">
        <v>607</v>
      </c>
      <c r="E41" s="988" t="s">
        <v>608</v>
      </c>
    </row>
    <row r="42" spans="1:5" ht="24.75" customHeight="1">
      <c r="A42" s="987" t="s">
        <v>544</v>
      </c>
      <c r="B42" s="988" t="s">
        <v>545</v>
      </c>
      <c r="C42" s="989"/>
      <c r="D42" s="987" t="s">
        <v>609</v>
      </c>
      <c r="E42" s="988" t="s">
        <v>610</v>
      </c>
    </row>
    <row r="43" spans="1:5" ht="24.75" customHeight="1">
      <c r="A43" s="990"/>
      <c r="B43" s="991"/>
      <c r="C43" s="989"/>
      <c r="D43" s="987" t="s">
        <v>611</v>
      </c>
      <c r="E43" s="988" t="s">
        <v>612</v>
      </c>
    </row>
    <row r="44" spans="4:5" ht="24.75" customHeight="1">
      <c r="D44" s="987" t="s">
        <v>617</v>
      </c>
      <c r="E44" s="988" t="s">
        <v>618</v>
      </c>
    </row>
    <row r="45" spans="4:5" ht="24.75" customHeight="1">
      <c r="D45" s="987" t="s">
        <v>613</v>
      </c>
      <c r="E45" s="988" t="s">
        <v>614</v>
      </c>
    </row>
    <row r="46" spans="4:5" ht="24.75" customHeight="1">
      <c r="D46" s="987" t="s">
        <v>628</v>
      </c>
      <c r="E46" s="988" t="s">
        <v>629</v>
      </c>
    </row>
    <row r="47" spans="4:5" ht="24.75" customHeight="1">
      <c r="D47" s="987" t="s">
        <v>615</v>
      </c>
      <c r="E47" s="988" t="s">
        <v>616</v>
      </c>
    </row>
    <row r="48" spans="1:5" ht="15.75" thickBot="1">
      <c r="A48" s="1246"/>
      <c r="B48" s="1246"/>
      <c r="C48" s="1246"/>
      <c r="D48" s="1246"/>
      <c r="E48" s="1246"/>
    </row>
    <row r="49" ht="15.75" thickTop="1"/>
  </sheetData>
  <sheetProtection/>
  <mergeCells count="5">
    <mergeCell ref="A7:B7"/>
    <mergeCell ref="D7:E7"/>
    <mergeCell ref="A3:F3"/>
    <mergeCell ref="A4:F4"/>
    <mergeCell ref="A5:F5"/>
  </mergeCells>
  <printOptions/>
  <pageMargins left="0.35433070866141736" right="0.35433070866141736" top="0.38" bottom="0.45" header="0.31496062992125984" footer="0.31496062992125984"/>
  <pageSetup fitToHeight="1" fitToWidth="1" horizontalDpi="600" verticalDpi="600" orientation="portrait" scale="61" r:id="rId1"/>
  <colBreaks count="1" manualBreakCount="1">
    <brk id="5" max="45" man="1"/>
  </colBreaks>
</worksheet>
</file>

<file path=xl/worksheets/sheet4.xml><?xml version="1.0" encoding="utf-8"?>
<worksheet xmlns="http://schemas.openxmlformats.org/spreadsheetml/2006/main" xmlns:r="http://schemas.openxmlformats.org/officeDocument/2006/relationships">
  <sheetPr>
    <pageSetUpPr fitToPage="1"/>
  </sheetPr>
  <dimension ref="A1:M73"/>
  <sheetViews>
    <sheetView showGridLines="0" zoomScale="55" zoomScaleNormal="55" zoomScaleSheetLayoutView="55" zoomScalePageLayoutView="0" workbookViewId="0" topLeftCell="A1">
      <selection activeCell="A1" sqref="A1"/>
    </sheetView>
  </sheetViews>
  <sheetFormatPr defaultColWidth="9.6640625" defaultRowHeight="15"/>
  <cols>
    <col min="1" max="1" width="56.6640625" style="1" customWidth="1"/>
    <col min="2" max="2" width="21.6640625" style="1" customWidth="1"/>
    <col min="3" max="3" width="23.77734375" style="1" customWidth="1"/>
    <col min="4" max="4" width="19.3359375" style="1" customWidth="1"/>
    <col min="5" max="5" width="21.5546875" style="1" customWidth="1"/>
    <col min="6" max="7" width="21.6640625" style="1" customWidth="1"/>
    <col min="8" max="8" width="19.5546875" style="1" customWidth="1"/>
    <col min="9" max="9" width="2.88671875" style="1" customWidth="1"/>
    <col min="10" max="16384" width="9.6640625" style="1" customWidth="1"/>
  </cols>
  <sheetData>
    <row r="1" spans="1:10" ht="15">
      <c r="A1" s="5"/>
      <c r="B1" s="5"/>
      <c r="C1" s="5"/>
      <c r="D1" s="5"/>
      <c r="E1" s="5"/>
      <c r="F1" s="5"/>
      <c r="G1" s="53"/>
      <c r="H1" s="53"/>
      <c r="I1" s="5"/>
      <c r="J1" s="5"/>
    </row>
    <row r="2" spans="1:10" ht="24" customHeight="1">
      <c r="A2" s="1749" t="str">
        <f>CORPORATION</f>
        <v>Entrez le nom de la société ici</v>
      </c>
      <c r="B2" s="1749"/>
      <c r="C2" s="1750"/>
      <c r="D2" s="1750"/>
      <c r="E2" s="1750"/>
      <c r="F2" s="1750"/>
      <c r="G2" s="1750"/>
      <c r="H2" s="1750"/>
      <c r="I2" s="5"/>
      <c r="J2" s="5"/>
    </row>
    <row r="3" spans="1:10" ht="24" customHeight="1">
      <c r="A3" s="1751" t="s">
        <v>101</v>
      </c>
      <c r="B3" s="1751"/>
      <c r="C3" s="1752"/>
      <c r="D3" s="1752"/>
      <c r="E3" s="1752"/>
      <c r="F3" s="1752"/>
      <c r="G3" s="1752"/>
      <c r="H3" s="1752"/>
      <c r="I3" s="5"/>
      <c r="J3" s="5"/>
    </row>
    <row r="4" spans="1:10" ht="24" customHeight="1">
      <c r="A4" s="1751" t="s">
        <v>312</v>
      </c>
      <c r="B4" s="1751"/>
      <c r="C4" s="1750"/>
      <c r="D4" s="1750"/>
      <c r="E4" s="1750"/>
      <c r="F4" s="1750"/>
      <c r="G4" s="1750"/>
      <c r="H4" s="1750"/>
      <c r="I4" s="5"/>
      <c r="J4" s="5"/>
    </row>
    <row r="5" spans="1:10" ht="24" customHeight="1">
      <c r="A5" s="1748" t="str">
        <f>PERIOD</f>
        <v>Entrez le trimestre ici</v>
      </c>
      <c r="B5" s="1748"/>
      <c r="C5" s="1748"/>
      <c r="D5" s="1748"/>
      <c r="E5" s="1748"/>
      <c r="F5" s="1748"/>
      <c r="G5" s="1748"/>
      <c r="H5" s="1748"/>
      <c r="I5" s="8"/>
      <c r="J5" s="8"/>
    </row>
    <row r="6" spans="1:10" ht="24" customHeight="1">
      <c r="A6" s="1753" t="s">
        <v>334</v>
      </c>
      <c r="B6" s="1753"/>
      <c r="C6" s="1754"/>
      <c r="D6" s="1754"/>
      <c r="E6" s="1754"/>
      <c r="F6" s="1754"/>
      <c r="G6" s="1754"/>
      <c r="H6" s="1754"/>
      <c r="I6" s="489"/>
      <c r="J6" s="489"/>
    </row>
    <row r="7" spans="1:10" ht="18">
      <c r="A7" s="5"/>
      <c r="B7" s="5"/>
      <c r="C7" s="5"/>
      <c r="D7" s="5"/>
      <c r="E7" s="5"/>
      <c r="F7" s="5"/>
      <c r="G7" s="5"/>
      <c r="H7" s="8"/>
      <c r="I7" s="5"/>
      <c r="J7" s="5"/>
    </row>
    <row r="8" spans="1:10" ht="18">
      <c r="A8" s="5"/>
      <c r="B8" s="5"/>
      <c r="C8" s="5"/>
      <c r="D8" s="5"/>
      <c r="E8" s="5"/>
      <c r="F8" s="5"/>
      <c r="G8" s="5"/>
      <c r="H8" s="8"/>
      <c r="I8" s="5"/>
      <c r="J8" s="5"/>
    </row>
    <row r="9" spans="1:10" ht="23.25">
      <c r="A9" s="16" t="s">
        <v>313</v>
      </c>
      <c r="B9" s="34"/>
      <c r="C9" s="34"/>
      <c r="D9" s="34"/>
      <c r="E9" s="34"/>
      <c r="F9" s="34"/>
      <c r="G9" s="5"/>
      <c r="H9" s="4"/>
      <c r="I9" s="5"/>
      <c r="J9" s="5"/>
    </row>
    <row r="10" spans="1:10" ht="18">
      <c r="A10" s="4"/>
      <c r="B10" s="4"/>
      <c r="C10" s="4"/>
      <c r="D10" s="4"/>
      <c r="E10" s="4"/>
      <c r="F10" s="4"/>
      <c r="G10" s="4"/>
      <c r="H10" s="4"/>
      <c r="I10" s="5"/>
      <c r="J10" s="5"/>
    </row>
    <row r="11" spans="1:10" ht="33" customHeight="1">
      <c r="A11" s="1736" t="s">
        <v>314</v>
      </c>
      <c r="B11" s="1740" t="s">
        <v>671</v>
      </c>
      <c r="C11" s="1740" t="s">
        <v>963</v>
      </c>
      <c r="D11" s="1746" t="s">
        <v>315</v>
      </c>
      <c r="E11" s="1740" t="s">
        <v>442</v>
      </c>
      <c r="F11" s="1740" t="s">
        <v>964</v>
      </c>
      <c r="G11" s="1740" t="s">
        <v>336</v>
      </c>
      <c r="H11" s="1744" t="s">
        <v>965</v>
      </c>
      <c r="I11" s="56"/>
      <c r="J11" s="5"/>
    </row>
    <row r="12" spans="1:10" ht="45" customHeight="1">
      <c r="A12" s="1737"/>
      <c r="B12" s="1742"/>
      <c r="C12" s="1742"/>
      <c r="D12" s="1747"/>
      <c r="E12" s="1741"/>
      <c r="F12" s="1741"/>
      <c r="G12" s="1741"/>
      <c r="H12" s="1745"/>
      <c r="I12" s="56"/>
      <c r="J12" s="5"/>
    </row>
    <row r="13" spans="1:10" ht="30" customHeight="1">
      <c r="A13" s="731" t="s">
        <v>861</v>
      </c>
      <c r="B13" s="1103"/>
      <c r="C13" s="1104"/>
      <c r="D13" s="1105"/>
      <c r="E13" s="1105"/>
      <c r="F13" s="1105"/>
      <c r="G13" s="1106"/>
      <c r="H13" s="1323"/>
      <c r="I13" s="56"/>
      <c r="J13" s="5"/>
    </row>
    <row r="14" spans="1:10" ht="30" customHeight="1">
      <c r="A14" s="733"/>
      <c r="B14" s="1320"/>
      <c r="C14" s="1321"/>
      <c r="D14" s="711"/>
      <c r="E14" s="711"/>
      <c r="F14" s="1129"/>
      <c r="G14" s="711">
        <f>D14+E14+F14</f>
        <v>0</v>
      </c>
      <c r="H14" s="1322"/>
      <c r="I14" s="56"/>
      <c r="J14" s="5"/>
    </row>
    <row r="15" spans="1:10" ht="30" customHeight="1">
      <c r="A15" s="664"/>
      <c r="B15" s="734"/>
      <c r="C15" s="738"/>
      <c r="D15" s="736"/>
      <c r="E15" s="736"/>
      <c r="F15" s="736"/>
      <c r="G15" s="736">
        <f>D15+E15+F15</f>
        <v>0</v>
      </c>
      <c r="H15" s="736"/>
      <c r="I15" s="56"/>
      <c r="J15" s="5"/>
    </row>
    <row r="16" spans="1:10" ht="30" customHeight="1">
      <c r="A16" s="664"/>
      <c r="B16" s="734"/>
      <c r="C16" s="738"/>
      <c r="D16" s="736"/>
      <c r="E16" s="736"/>
      <c r="F16" s="736"/>
      <c r="G16" s="736">
        <f>D16+E16+F16</f>
        <v>0</v>
      </c>
      <c r="H16" s="736"/>
      <c r="I16" s="56"/>
      <c r="J16" s="5"/>
    </row>
    <row r="17" spans="1:10" ht="30" customHeight="1">
      <c r="A17" s="737" t="s">
        <v>862</v>
      </c>
      <c r="B17" s="1108"/>
      <c r="C17" s="1109"/>
      <c r="D17" s="1110"/>
      <c r="E17" s="1110"/>
      <c r="F17" s="1110"/>
      <c r="G17" s="1110"/>
      <c r="H17" s="1326"/>
      <c r="I17" s="56"/>
      <c r="J17" s="5"/>
    </row>
    <row r="18" spans="1:10" ht="30" customHeight="1">
      <c r="A18" s="733"/>
      <c r="B18" s="1320"/>
      <c r="C18" s="1321"/>
      <c r="D18" s="733"/>
      <c r="E18" s="733"/>
      <c r="F18" s="733"/>
      <c r="G18" s="711">
        <f>D18+E18+F18</f>
        <v>0</v>
      </c>
      <c r="H18" s="1325"/>
      <c r="I18" s="56"/>
      <c r="J18" s="5"/>
    </row>
    <row r="19" spans="1:10" ht="30" customHeight="1">
      <c r="A19" s="62"/>
      <c r="B19" s="62"/>
      <c r="C19" s="644"/>
      <c r="D19" s="62"/>
      <c r="E19" s="62"/>
      <c r="F19" s="62"/>
      <c r="G19" s="60">
        <f>SUM(D19:F19)</f>
        <v>0</v>
      </c>
      <c r="H19" s="61"/>
      <c r="I19" s="56"/>
      <c r="J19" s="5"/>
    </row>
    <row r="20" spans="1:12" ht="30" customHeight="1">
      <c r="A20" s="732" t="s">
        <v>966</v>
      </c>
      <c r="B20" s="1105"/>
      <c r="C20" s="1105"/>
      <c r="D20" s="767">
        <f>SUM(D14:D19)</f>
        <v>0</v>
      </c>
      <c r="E20" s="767">
        <f>SUM(E14:E19)</f>
        <v>0</v>
      </c>
      <c r="F20" s="767">
        <f>SUM(F14:F19)</f>
        <v>0</v>
      </c>
      <c r="G20" s="724">
        <f>SUM(G14:G19)</f>
        <v>0</v>
      </c>
      <c r="H20" s="767">
        <f>SUM(H14:H19)</f>
        <v>0</v>
      </c>
      <c r="I20" s="56"/>
      <c r="J20" s="49">
        <f>CC1A_T1-CC1_T3</f>
        <v>0</v>
      </c>
      <c r="K20" s="10" t="s">
        <v>103</v>
      </c>
      <c r="L20" s="5"/>
    </row>
    <row r="21" spans="1:12" ht="30" customHeight="1">
      <c r="A21" s="57" t="s">
        <v>768</v>
      </c>
      <c r="B21" s="1156"/>
      <c r="C21" s="271"/>
      <c r="D21" s="271"/>
      <c r="E21" s="271"/>
      <c r="F21" s="271"/>
      <c r="G21" s="1317"/>
      <c r="H21" s="1327"/>
      <c r="I21" s="56"/>
      <c r="J21" s="63"/>
      <c r="K21" s="10"/>
      <c r="L21" s="5"/>
    </row>
    <row r="22" spans="1:12" ht="30" customHeight="1">
      <c r="A22" s="64"/>
      <c r="B22" s="64"/>
      <c r="C22" s="272"/>
      <c r="D22" s="272"/>
      <c r="E22" s="272"/>
      <c r="F22" s="272"/>
      <c r="G22" s="59"/>
      <c r="H22" s="273"/>
      <c r="I22" s="56"/>
      <c r="J22" s="63"/>
      <c r="K22" s="10"/>
      <c r="L22" s="5"/>
    </row>
    <row r="23" spans="1:12" ht="30" customHeight="1">
      <c r="A23" s="66"/>
      <c r="B23" s="66"/>
      <c r="C23" s="274"/>
      <c r="D23" s="274"/>
      <c r="E23" s="274"/>
      <c r="F23" s="274"/>
      <c r="G23" s="60"/>
      <c r="H23" s="275"/>
      <c r="I23" s="56"/>
      <c r="J23" s="63"/>
      <c r="K23" s="10"/>
      <c r="L23" s="5"/>
    </row>
    <row r="24" spans="1:12" ht="30" customHeight="1">
      <c r="A24" s="67"/>
      <c r="B24" s="67"/>
      <c r="C24" s="276" t="s">
        <v>127</v>
      </c>
      <c r="D24" s="276"/>
      <c r="E24" s="276"/>
      <c r="F24" s="276"/>
      <c r="G24" s="68"/>
      <c r="H24" s="277"/>
      <c r="I24" s="56"/>
      <c r="J24" s="63"/>
      <c r="K24" s="10"/>
      <c r="L24" s="5"/>
    </row>
    <row r="25" spans="1:12" ht="30" customHeight="1">
      <c r="A25" s="732" t="s">
        <v>966</v>
      </c>
      <c r="B25" s="1105"/>
      <c r="C25" s="271"/>
      <c r="D25" s="271"/>
      <c r="E25" s="271"/>
      <c r="F25" s="271"/>
      <c r="G25" s="408">
        <f>SUM(G22:G24)</f>
        <v>0</v>
      </c>
      <c r="H25" s="371"/>
      <c r="I25" s="56"/>
      <c r="J25" s="49">
        <f>CC1A_T2-CC1_T4</f>
        <v>0</v>
      </c>
      <c r="K25" s="10" t="s">
        <v>103</v>
      </c>
      <c r="L25" s="5"/>
    </row>
    <row r="26" spans="1:12" ht="30" customHeight="1">
      <c r="A26" s="732" t="s">
        <v>769</v>
      </c>
      <c r="B26" s="1105"/>
      <c r="C26" s="271"/>
      <c r="D26" s="271"/>
      <c r="E26" s="271"/>
      <c r="F26" s="271"/>
      <c r="G26" s="1317"/>
      <c r="H26" s="1327"/>
      <c r="I26" s="56"/>
      <c r="J26" s="63"/>
      <c r="K26" s="10"/>
      <c r="L26" s="5"/>
    </row>
    <row r="27" spans="1:12" ht="30" customHeight="1">
      <c r="A27" s="739"/>
      <c r="B27" s="739"/>
      <c r="C27" s="272"/>
      <c r="D27" s="272"/>
      <c r="E27" s="272"/>
      <c r="F27" s="272"/>
      <c r="G27" s="59"/>
      <c r="H27" s="273"/>
      <c r="I27" s="56"/>
      <c r="J27" s="63"/>
      <c r="K27" s="10"/>
      <c r="L27" s="5"/>
    </row>
    <row r="28" spans="1:12" ht="30" customHeight="1">
      <c r="A28" s="740"/>
      <c r="B28" s="740"/>
      <c r="C28" s="276"/>
      <c r="D28" s="276"/>
      <c r="E28" s="276"/>
      <c r="F28" s="276"/>
      <c r="G28" s="68"/>
      <c r="H28" s="277"/>
      <c r="I28" s="56"/>
      <c r="J28" s="63"/>
      <c r="K28" s="10"/>
      <c r="L28" s="5"/>
    </row>
    <row r="29" spans="1:12" ht="30" customHeight="1">
      <c r="A29" s="732" t="s">
        <v>966</v>
      </c>
      <c r="B29" s="1105"/>
      <c r="C29" s="271"/>
      <c r="D29" s="271"/>
      <c r="E29" s="271"/>
      <c r="F29" s="271"/>
      <c r="G29" s="408">
        <f>SUM(G27:G28)</f>
        <v>0</v>
      </c>
      <c r="H29" s="155"/>
      <c r="I29" s="56"/>
      <c r="J29" s="49">
        <f>CC1A_T3-CC1_T5</f>
        <v>0</v>
      </c>
      <c r="K29" s="10" t="s">
        <v>103</v>
      </c>
      <c r="L29" s="5"/>
    </row>
    <row r="30" spans="1:10" ht="18">
      <c r="A30" s="741"/>
      <c r="B30" s="741"/>
      <c r="C30" s="70"/>
      <c r="D30" s="70"/>
      <c r="E30" s="70"/>
      <c r="F30" s="70"/>
      <c r="G30" s="370"/>
      <c r="H30" s="70"/>
      <c r="I30" s="5"/>
      <c r="J30" s="5"/>
    </row>
    <row r="31" spans="1:10" ht="24">
      <c r="A31" s="673" t="s">
        <v>967</v>
      </c>
      <c r="B31" s="704"/>
      <c r="C31" s="704"/>
      <c r="D31" s="704"/>
      <c r="E31" s="704"/>
      <c r="F31" s="704"/>
      <c r="G31" s="742"/>
      <c r="H31" s="130"/>
      <c r="I31" s="5"/>
      <c r="J31" s="5"/>
    </row>
    <row r="32" spans="1:10" ht="18">
      <c r="A32" s="130"/>
      <c r="B32" s="130"/>
      <c r="C32" s="130"/>
      <c r="D32" s="130"/>
      <c r="E32" s="130"/>
      <c r="F32" s="130"/>
      <c r="G32" s="743"/>
      <c r="H32" s="130"/>
      <c r="I32" s="5"/>
      <c r="J32" s="5"/>
    </row>
    <row r="33" spans="1:10" ht="32.25" customHeight="1">
      <c r="A33" s="1736" t="s">
        <v>314</v>
      </c>
      <c r="B33" s="1740" t="s">
        <v>671</v>
      </c>
      <c r="C33" s="1740" t="s">
        <v>963</v>
      </c>
      <c r="D33" s="1746" t="s">
        <v>315</v>
      </c>
      <c r="E33" s="1740" t="s">
        <v>442</v>
      </c>
      <c r="F33" s="1740" t="s">
        <v>964</v>
      </c>
      <c r="G33" s="1740" t="s">
        <v>336</v>
      </c>
      <c r="H33" s="1743" t="s">
        <v>965</v>
      </c>
      <c r="I33" s="56"/>
      <c r="J33" s="5"/>
    </row>
    <row r="34" spans="1:10" ht="45.75" customHeight="1">
      <c r="A34" s="1737"/>
      <c r="B34" s="1742"/>
      <c r="C34" s="1742"/>
      <c r="D34" s="1747"/>
      <c r="E34" s="1741"/>
      <c r="F34" s="1741"/>
      <c r="G34" s="1741"/>
      <c r="H34" s="1741"/>
      <c r="I34" s="56"/>
      <c r="J34" s="5"/>
    </row>
    <row r="35" spans="1:10" ht="30" customHeight="1">
      <c r="A35" s="732" t="s">
        <v>771</v>
      </c>
      <c r="B35" s="1105"/>
      <c r="C35" s="1104"/>
      <c r="D35" s="1105"/>
      <c r="E35" s="1105"/>
      <c r="F35" s="1105"/>
      <c r="G35" s="1106"/>
      <c r="H35" s="1319"/>
      <c r="I35" s="56"/>
      <c r="J35" s="5"/>
    </row>
    <row r="36" spans="1:10" ht="30" customHeight="1">
      <c r="A36" s="739"/>
      <c r="B36" s="744"/>
      <c r="C36" s="735"/>
      <c r="D36" s="711"/>
      <c r="E36" s="711"/>
      <c r="F36" s="711"/>
      <c r="G36" s="711">
        <f>D36+E36+F36</f>
        <v>0</v>
      </c>
      <c r="H36" s="711"/>
      <c r="I36" s="56"/>
      <c r="J36" s="5"/>
    </row>
    <row r="37" spans="1:10" ht="30" customHeight="1">
      <c r="A37" s="745"/>
      <c r="B37" s="745"/>
      <c r="C37" s="746"/>
      <c r="D37" s="745"/>
      <c r="E37" s="745"/>
      <c r="F37" s="745"/>
      <c r="G37" s="745">
        <f>SUM(D37:F37)</f>
        <v>0</v>
      </c>
      <c r="H37" s="745"/>
      <c r="I37" s="56"/>
      <c r="J37" s="5"/>
    </row>
    <row r="38" spans="1:10" ht="30" customHeight="1">
      <c r="A38" s="747" t="s">
        <v>770</v>
      </c>
      <c r="B38" s="1111"/>
      <c r="C38" s="1112"/>
      <c r="D38" s="1113"/>
      <c r="E38" s="1113"/>
      <c r="F38" s="1113"/>
      <c r="G38" s="1110"/>
      <c r="H38" s="1329"/>
      <c r="I38" s="56"/>
      <c r="J38" s="5"/>
    </row>
    <row r="39" spans="1:10" ht="30" customHeight="1">
      <c r="A39" s="739"/>
      <c r="B39" s="739"/>
      <c r="C39" s="735"/>
      <c r="D39" s="739"/>
      <c r="E39" s="739"/>
      <c r="F39" s="739"/>
      <c r="G39" s="711">
        <f>D39+E39+F39</f>
        <v>0</v>
      </c>
      <c r="H39" s="1328"/>
      <c r="I39" s="56"/>
      <c r="J39" s="5"/>
    </row>
    <row r="40" spans="1:10" ht="30" customHeight="1">
      <c r="A40" s="67"/>
      <c r="B40" s="67"/>
      <c r="C40" s="645"/>
      <c r="D40" s="67"/>
      <c r="E40" s="67"/>
      <c r="F40" s="67"/>
      <c r="G40" s="278">
        <f>SUM(D40:F40)</f>
        <v>0</v>
      </c>
      <c r="H40" s="69"/>
      <c r="I40" s="56"/>
      <c r="J40" s="5"/>
    </row>
    <row r="41" spans="1:10" ht="30" customHeight="1">
      <c r="A41" s="67"/>
      <c r="B41" s="67"/>
      <c r="C41" s="645"/>
      <c r="D41" s="67"/>
      <c r="E41" s="67"/>
      <c r="F41" s="67"/>
      <c r="G41" s="278">
        <f>SUM(D41:F41)</f>
        <v>0</v>
      </c>
      <c r="H41" s="69"/>
      <c r="I41" s="56"/>
      <c r="J41" s="5"/>
    </row>
    <row r="42" spans="1:12" ht="30" customHeight="1">
      <c r="A42" s="732" t="s">
        <v>966</v>
      </c>
      <c r="B42" s="1105"/>
      <c r="C42" s="1156"/>
      <c r="D42" s="86">
        <f>SUM(D36:D41)</f>
        <v>0</v>
      </c>
      <c r="E42" s="86">
        <f>SUM(E36:E41)</f>
        <v>0</v>
      </c>
      <c r="F42" s="86">
        <f>SUM(F36:F41)</f>
        <v>0</v>
      </c>
      <c r="G42" s="409">
        <f>SUM(G36:G41)</f>
        <v>0</v>
      </c>
      <c r="H42" s="86">
        <f>SUM(H36:H41)</f>
        <v>0</v>
      </c>
      <c r="I42" s="56"/>
      <c r="J42" s="49">
        <f>CC1A_T4-CC1_T8</f>
        <v>0</v>
      </c>
      <c r="K42" s="10" t="s">
        <v>103</v>
      </c>
      <c r="L42" s="5"/>
    </row>
    <row r="43" spans="1:12" ht="30" customHeight="1">
      <c r="A43" s="732" t="s">
        <v>768</v>
      </c>
      <c r="B43" s="1105"/>
      <c r="C43" s="279"/>
      <c r="D43" s="279"/>
      <c r="E43" s="279"/>
      <c r="F43" s="279"/>
      <c r="G43" s="1317"/>
      <c r="H43" s="1330"/>
      <c r="I43" s="56"/>
      <c r="J43" s="52"/>
      <c r="K43" s="19"/>
      <c r="L43" s="5"/>
    </row>
    <row r="44" spans="1:12" ht="30" customHeight="1">
      <c r="A44" s="739"/>
      <c r="B44" s="739"/>
      <c r="C44" s="281"/>
      <c r="D44" s="281"/>
      <c r="E44" s="281"/>
      <c r="F44" s="281"/>
      <c r="G44" s="59"/>
      <c r="H44" s="282"/>
      <c r="I44" s="56"/>
      <c r="J44" s="52"/>
      <c r="K44" s="19"/>
      <c r="L44" s="5"/>
    </row>
    <row r="45" spans="1:12" ht="30" customHeight="1">
      <c r="A45" s="745"/>
      <c r="B45" s="745"/>
      <c r="C45" s="283"/>
      <c r="D45" s="283"/>
      <c r="E45" s="283"/>
      <c r="F45" s="283"/>
      <c r="G45" s="60"/>
      <c r="H45" s="275"/>
      <c r="I45" s="56"/>
      <c r="J45" s="52"/>
      <c r="K45" s="19"/>
      <c r="L45" s="5"/>
    </row>
    <row r="46" spans="1:12" ht="30" customHeight="1">
      <c r="A46" s="737"/>
      <c r="B46" s="737"/>
      <c r="C46" s="284"/>
      <c r="D46" s="284"/>
      <c r="E46" s="284"/>
      <c r="F46" s="284"/>
      <c r="G46" s="285"/>
      <c r="H46" s="275"/>
      <c r="I46" s="56"/>
      <c r="J46" s="5"/>
      <c r="K46" s="5"/>
      <c r="L46" s="5"/>
    </row>
    <row r="47" spans="1:12" ht="30" customHeight="1">
      <c r="A47" s="745"/>
      <c r="B47" s="745"/>
      <c r="C47" s="283"/>
      <c r="D47" s="283"/>
      <c r="E47" s="283"/>
      <c r="F47" s="283"/>
      <c r="G47" s="60"/>
      <c r="H47" s="275"/>
      <c r="I47" s="56"/>
      <c r="J47" s="5"/>
      <c r="K47" s="5"/>
      <c r="L47" s="5"/>
    </row>
    <row r="48" spans="1:12" ht="30" customHeight="1">
      <c r="A48" s="732" t="s">
        <v>966</v>
      </c>
      <c r="B48" s="1105"/>
      <c r="C48" s="279"/>
      <c r="D48" s="279"/>
      <c r="E48" s="279"/>
      <c r="F48" s="279"/>
      <c r="G48" s="409">
        <f>SUM(G44:G47)</f>
        <v>0</v>
      </c>
      <c r="H48" s="155"/>
      <c r="I48" s="56"/>
      <c r="J48" s="49">
        <f>CC1A_T5-CC1_T6</f>
        <v>0</v>
      </c>
      <c r="K48" s="10" t="s">
        <v>103</v>
      </c>
      <c r="L48" s="5"/>
    </row>
    <row r="49" spans="1:9" ht="23.25">
      <c r="A49" s="286"/>
      <c r="B49" s="286"/>
      <c r="C49" s="286"/>
      <c r="D49" s="286"/>
      <c r="E49" s="286"/>
      <c r="F49" s="286"/>
      <c r="G49" s="287"/>
      <c r="H49" s="41"/>
      <c r="I49" s="5"/>
    </row>
    <row r="50" spans="1:13" ht="24">
      <c r="A50" s="673" t="s">
        <v>968</v>
      </c>
      <c r="B50" s="704"/>
      <c r="C50" s="704"/>
      <c r="D50" s="704"/>
      <c r="E50" s="704"/>
      <c r="F50" s="704"/>
      <c r="G50" s="742"/>
      <c r="H50" s="130"/>
      <c r="I50" s="268"/>
      <c r="J50" s="268"/>
      <c r="K50" s="646"/>
      <c r="L50" s="646"/>
      <c r="M50" s="646"/>
    </row>
    <row r="51" spans="1:13" ht="24.75" customHeight="1">
      <c r="A51" s="130"/>
      <c r="B51" s="130"/>
      <c r="C51" s="130"/>
      <c r="D51" s="130"/>
      <c r="E51" s="130"/>
      <c r="F51" s="130"/>
      <c r="G51" s="743"/>
      <c r="H51" s="130"/>
      <c r="I51" s="268"/>
      <c r="J51" s="268"/>
      <c r="K51" s="646"/>
      <c r="L51" s="646"/>
      <c r="M51" s="646"/>
    </row>
    <row r="52" spans="1:13" ht="32.25" customHeight="1">
      <c r="A52" s="1738" t="s">
        <v>314</v>
      </c>
      <c r="B52" s="1740" t="s">
        <v>671</v>
      </c>
      <c r="C52" s="1743" t="s">
        <v>963</v>
      </c>
      <c r="D52" s="1756" t="s">
        <v>315</v>
      </c>
      <c r="E52" s="1743" t="s">
        <v>442</v>
      </c>
      <c r="F52" s="1743" t="s">
        <v>964</v>
      </c>
      <c r="G52" s="1743" t="s">
        <v>336</v>
      </c>
      <c r="H52" s="1744" t="s">
        <v>965</v>
      </c>
      <c r="I52" s="691"/>
      <c r="J52" s="268"/>
      <c r="K52" s="646"/>
      <c r="L52" s="646"/>
      <c r="M52" s="646"/>
    </row>
    <row r="53" spans="1:13" ht="45" customHeight="1">
      <c r="A53" s="1739"/>
      <c r="B53" s="1742"/>
      <c r="C53" s="1742"/>
      <c r="D53" s="1747"/>
      <c r="E53" s="1741"/>
      <c r="F53" s="1741"/>
      <c r="G53" s="1741"/>
      <c r="H53" s="1745"/>
      <c r="I53" s="691"/>
      <c r="J53" s="268"/>
      <c r="K53" s="646"/>
      <c r="L53" s="646"/>
      <c r="M53" s="646"/>
    </row>
    <row r="54" spans="1:13" ht="30" customHeight="1">
      <c r="A54" s="748" t="s">
        <v>771</v>
      </c>
      <c r="B54" s="1157"/>
      <c r="C54" s="1104"/>
      <c r="D54" s="1105"/>
      <c r="E54" s="1105"/>
      <c r="F54" s="1105"/>
      <c r="G54" s="1106"/>
      <c r="H54" s="1324"/>
      <c r="I54" s="691"/>
      <c r="J54" s="268"/>
      <c r="K54" s="646"/>
      <c r="L54" s="646"/>
      <c r="M54" s="646"/>
    </row>
    <row r="55" spans="1:13" ht="30" customHeight="1">
      <c r="A55" s="749"/>
      <c r="B55" s="750"/>
      <c r="C55" s="735"/>
      <c r="D55" s="711"/>
      <c r="E55" s="711"/>
      <c r="F55" s="711"/>
      <c r="G55" s="711">
        <f>D55+E55+F55</f>
        <v>0</v>
      </c>
      <c r="H55" s="751"/>
      <c r="I55" s="691"/>
      <c r="J55" s="268"/>
      <c r="K55" s="646"/>
      <c r="L55" s="646"/>
      <c r="M55" s="646"/>
    </row>
    <row r="56" spans="1:13" ht="30" customHeight="1">
      <c r="A56" s="752"/>
      <c r="B56" s="753"/>
      <c r="C56" s="746"/>
      <c r="D56" s="745"/>
      <c r="E56" s="745"/>
      <c r="F56" s="745"/>
      <c r="G56" s="745">
        <f>SUM(D56:F56)</f>
        <v>0</v>
      </c>
      <c r="H56" s="754"/>
      <c r="I56" s="691"/>
      <c r="J56" s="268"/>
      <c r="K56" s="646"/>
      <c r="L56" s="646"/>
      <c r="M56" s="646"/>
    </row>
    <row r="57" spans="1:13" ht="30" customHeight="1">
      <c r="A57" s="755" t="s">
        <v>770</v>
      </c>
      <c r="B57" s="1114"/>
      <c r="C57" s="1112"/>
      <c r="D57" s="1113"/>
      <c r="E57" s="1113"/>
      <c r="F57" s="1113"/>
      <c r="G57" s="1110"/>
      <c r="H57" s="1115"/>
      <c r="I57" s="691"/>
      <c r="J57" s="268"/>
      <c r="K57" s="646"/>
      <c r="L57" s="646"/>
      <c r="M57" s="646"/>
    </row>
    <row r="58" spans="1:13" ht="30" customHeight="1">
      <c r="A58" s="749"/>
      <c r="B58" s="1331"/>
      <c r="C58" s="735"/>
      <c r="D58" s="739"/>
      <c r="E58" s="739"/>
      <c r="F58" s="739"/>
      <c r="G58" s="711">
        <f>D58+E58+F58</f>
        <v>0</v>
      </c>
      <c r="H58" s="1332"/>
      <c r="I58" s="691"/>
      <c r="J58" s="268"/>
      <c r="K58" s="646"/>
      <c r="L58" s="646"/>
      <c r="M58" s="646"/>
    </row>
    <row r="59" spans="1:13" ht="30" customHeight="1">
      <c r="A59" s="756"/>
      <c r="B59" s="757"/>
      <c r="C59" s="758"/>
      <c r="D59" s="740"/>
      <c r="E59" s="740"/>
      <c r="F59" s="740"/>
      <c r="G59" s="759">
        <f>SUM(D59:F59)</f>
        <v>0</v>
      </c>
      <c r="H59" s="760"/>
      <c r="I59" s="691"/>
      <c r="J59" s="268"/>
      <c r="K59" s="646"/>
      <c r="L59" s="646"/>
      <c r="M59" s="646"/>
    </row>
    <row r="60" spans="1:13" ht="30" customHeight="1">
      <c r="A60" s="500"/>
      <c r="B60" s="651"/>
      <c r="C60" s="645"/>
      <c r="D60" s="67"/>
      <c r="E60" s="67"/>
      <c r="F60" s="67"/>
      <c r="G60" s="759">
        <f>SUM(D60:F60)</f>
        <v>0</v>
      </c>
      <c r="H60" s="501"/>
      <c r="I60" s="691"/>
      <c r="J60" s="5"/>
      <c r="K60" s="646"/>
      <c r="L60" s="646"/>
      <c r="M60" s="646"/>
    </row>
    <row r="61" spans="1:13" ht="30" customHeight="1">
      <c r="A61" s="748" t="s">
        <v>966</v>
      </c>
      <c r="B61" s="1157"/>
      <c r="C61" s="1105"/>
      <c r="D61" s="767">
        <f>SUM(D55:D60)</f>
        <v>0</v>
      </c>
      <c r="E61" s="767">
        <f>SUM(E55:E60)</f>
        <v>0</v>
      </c>
      <c r="F61" s="767">
        <f>SUM(F55:F60)</f>
        <v>0</v>
      </c>
      <c r="G61" s="724">
        <f>SUM(G55:G60)</f>
        <v>0</v>
      </c>
      <c r="H61" s="777">
        <f>SUM(H55:H60)</f>
        <v>0</v>
      </c>
      <c r="I61" s="691"/>
      <c r="J61" s="49">
        <f>CC1A_T6-CC1_T11</f>
        <v>0</v>
      </c>
      <c r="K61" s="81" t="s">
        <v>103</v>
      </c>
      <c r="L61" s="268"/>
      <c r="M61" s="646"/>
    </row>
    <row r="62" spans="1:13" ht="30" customHeight="1">
      <c r="A62" s="1315" t="s">
        <v>768</v>
      </c>
      <c r="B62" s="1316"/>
      <c r="C62" s="279"/>
      <c r="D62" s="279"/>
      <c r="E62" s="279"/>
      <c r="F62" s="279"/>
      <c r="G62" s="1317"/>
      <c r="H62" s="1318"/>
      <c r="I62" s="691"/>
      <c r="J62" s="52"/>
      <c r="K62" s="81"/>
      <c r="L62" s="268"/>
      <c r="M62" s="646"/>
    </row>
    <row r="63" spans="1:13" ht="30" customHeight="1">
      <c r="A63" s="498"/>
      <c r="B63" s="649"/>
      <c r="C63" s="281"/>
      <c r="D63" s="281"/>
      <c r="E63" s="281"/>
      <c r="F63" s="281"/>
      <c r="G63" s="59"/>
      <c r="H63" s="502"/>
      <c r="I63" s="691"/>
      <c r="J63" s="52"/>
      <c r="K63" s="81"/>
      <c r="L63" s="268"/>
      <c r="M63" s="646"/>
    </row>
    <row r="64" spans="1:13" ht="30" customHeight="1">
      <c r="A64" s="499"/>
      <c r="B64" s="650"/>
      <c r="C64" s="283"/>
      <c r="D64" s="283"/>
      <c r="E64" s="283"/>
      <c r="F64" s="283"/>
      <c r="G64" s="60"/>
      <c r="H64" s="503"/>
      <c r="I64" s="691"/>
      <c r="J64" s="52"/>
      <c r="K64" s="81"/>
      <c r="L64" s="268"/>
      <c r="M64" s="646"/>
    </row>
    <row r="65" spans="1:13" ht="30" customHeight="1">
      <c r="A65" s="504"/>
      <c r="B65" s="652"/>
      <c r="C65" s="284"/>
      <c r="D65" s="284"/>
      <c r="E65" s="284"/>
      <c r="F65" s="284"/>
      <c r="G65" s="285"/>
      <c r="H65" s="503"/>
      <c r="I65" s="691"/>
      <c r="J65" s="5"/>
      <c r="K65" s="268"/>
      <c r="L65" s="268"/>
      <c r="M65" s="646"/>
    </row>
    <row r="66" spans="1:13" ht="30" customHeight="1">
      <c r="A66" s="499"/>
      <c r="B66" s="650"/>
      <c r="C66" s="283"/>
      <c r="D66" s="283"/>
      <c r="E66" s="283"/>
      <c r="F66" s="283"/>
      <c r="G66" s="60"/>
      <c r="H66" s="503"/>
      <c r="I66" s="691"/>
      <c r="J66" s="5"/>
      <c r="K66" s="268"/>
      <c r="L66" s="268"/>
      <c r="M66" s="646"/>
    </row>
    <row r="67" spans="1:13" ht="30" customHeight="1">
      <c r="A67" s="761" t="s">
        <v>966</v>
      </c>
      <c r="B67" s="1158"/>
      <c r="C67" s="505"/>
      <c r="D67" s="505"/>
      <c r="E67" s="505"/>
      <c r="F67" s="505"/>
      <c r="G67" s="409">
        <f>SUM(G63:G66)</f>
        <v>0</v>
      </c>
      <c r="H67" s="506"/>
      <c r="I67" s="691"/>
      <c r="J67" s="49">
        <f>CC1A_T7-CC1_T9</f>
        <v>0</v>
      </c>
      <c r="K67" s="81" t="s">
        <v>103</v>
      </c>
      <c r="L67" s="268"/>
      <c r="M67" s="646"/>
    </row>
    <row r="68" spans="1:13" ht="24" thickBot="1">
      <c r="A68" s="1224"/>
      <c r="B68" s="1224"/>
      <c r="C68" s="1224"/>
      <c r="D68" s="1224"/>
      <c r="E68" s="1224"/>
      <c r="F68" s="1224"/>
      <c r="G68" s="1225"/>
      <c r="H68" s="1225"/>
      <c r="I68" s="268"/>
      <c r="J68" s="646"/>
      <c r="K68" s="646"/>
      <c r="L68" s="646"/>
      <c r="M68" s="646"/>
    </row>
    <row r="69" spans="1:10" ht="24" customHeight="1" thickTop="1">
      <c r="A69" s="81" t="s">
        <v>969</v>
      </c>
      <c r="B69" s="81"/>
      <c r="C69" s="704"/>
      <c r="D69" s="704"/>
      <c r="E69" s="704"/>
      <c r="F69" s="704"/>
      <c r="G69" s="268"/>
      <c r="H69" s="268"/>
      <c r="I69" s="5"/>
      <c r="J69" s="5"/>
    </row>
    <row r="70" spans="1:10" ht="24" customHeight="1">
      <c r="A70" s="81" t="s">
        <v>970</v>
      </c>
      <c r="B70" s="81"/>
      <c r="C70" s="268"/>
      <c r="D70" s="268"/>
      <c r="E70" s="268"/>
      <c r="F70" s="268"/>
      <c r="G70" s="268"/>
      <c r="H70" s="268"/>
      <c r="I70" s="5"/>
      <c r="J70" s="5"/>
    </row>
    <row r="71" spans="1:10" ht="56.25" customHeight="1">
      <c r="A71" s="1755" t="s">
        <v>971</v>
      </c>
      <c r="B71" s="1755"/>
      <c r="C71" s="1755"/>
      <c r="D71" s="1755"/>
      <c r="E71" s="1755"/>
      <c r="F71" s="1755"/>
      <c r="G71" s="1755"/>
      <c r="H71" s="1755"/>
      <c r="I71" s="5"/>
      <c r="J71" s="5"/>
    </row>
    <row r="72" spans="1:8" ht="25.5" customHeight="1">
      <c r="A72" s="762" t="s">
        <v>972</v>
      </c>
      <c r="B72" s="762"/>
      <c r="C72" s="646"/>
      <c r="D72" s="646"/>
      <c r="E72" s="646"/>
      <c r="F72" s="646"/>
      <c r="G72" s="646"/>
      <c r="H72" s="646"/>
    </row>
    <row r="73" spans="1:8" ht="21">
      <c r="A73" s="81" t="s">
        <v>973</v>
      </c>
      <c r="B73" s="81"/>
      <c r="C73" s="646"/>
      <c r="D73" s="646"/>
      <c r="E73" s="646"/>
      <c r="F73" s="646"/>
      <c r="G73" s="646"/>
      <c r="H73" s="646"/>
    </row>
  </sheetData>
  <sheetProtection/>
  <mergeCells count="30">
    <mergeCell ref="A71:H71"/>
    <mergeCell ref="C52:C53"/>
    <mergeCell ref="D52:D53"/>
    <mergeCell ref="E52:E53"/>
    <mergeCell ref="F52:F53"/>
    <mergeCell ref="H52:H53"/>
    <mergeCell ref="A2:H2"/>
    <mergeCell ref="A3:H3"/>
    <mergeCell ref="A4:H4"/>
    <mergeCell ref="A6:H6"/>
    <mergeCell ref="C33:C34"/>
    <mergeCell ref="D33:D34"/>
    <mergeCell ref="G11:G12"/>
    <mergeCell ref="A11:A12"/>
    <mergeCell ref="E33:E34"/>
    <mergeCell ref="F11:F12"/>
    <mergeCell ref="H11:H12"/>
    <mergeCell ref="C11:C12"/>
    <mergeCell ref="D11:D12"/>
    <mergeCell ref="E11:E12"/>
    <mergeCell ref="A5:H5"/>
    <mergeCell ref="B11:B12"/>
    <mergeCell ref="A33:A34"/>
    <mergeCell ref="A52:A53"/>
    <mergeCell ref="G33:G34"/>
    <mergeCell ref="B33:B34"/>
    <mergeCell ref="B52:B53"/>
    <mergeCell ref="H33:H34"/>
    <mergeCell ref="G52:G53"/>
    <mergeCell ref="F33:F34"/>
  </mergeCells>
  <printOptions/>
  <pageMargins left="0.35433070866141736" right="0.35433070866141736" top="0.32" bottom="0.33" header="0.31496062992125984" footer="0.31496062992125984"/>
  <pageSetup fitToHeight="1" fitToWidth="1" horizontalDpi="600" verticalDpi="600" orientation="portrait" scale="35" r:id="rId1"/>
  <colBreaks count="1" manualBreakCount="1">
    <brk id="9" max="65535" man="1"/>
  </colBreaks>
  <ignoredErrors>
    <ignoredError sqref="G19 G36:G41 G14:G16 G55:G60 G18" unlocked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IV48"/>
  <sheetViews>
    <sheetView showGridLines="0" zoomScale="55" zoomScaleNormal="55" zoomScalePageLayoutView="0" workbookViewId="0" topLeftCell="A1">
      <selection activeCell="A1" sqref="A1"/>
    </sheetView>
  </sheetViews>
  <sheetFormatPr defaultColWidth="9.6640625" defaultRowHeight="15"/>
  <cols>
    <col min="1" max="1" width="62.6640625" style="1" customWidth="1"/>
    <col min="2" max="4" width="28.6640625" style="1" customWidth="1"/>
    <col min="5" max="5" width="2.88671875" style="1" customWidth="1"/>
    <col min="6" max="6" width="13.6640625" style="1" customWidth="1"/>
    <col min="7" max="16384" width="9.6640625" style="1" customWidth="1"/>
  </cols>
  <sheetData>
    <row r="1" spans="1:256" ht="18" customHeight="1">
      <c r="A1" s="268"/>
      <c r="B1" s="763"/>
      <c r="C1" s="763"/>
      <c r="D1" s="268"/>
      <c r="E1" s="54"/>
      <c r="F1" s="54"/>
      <c r="G1" s="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ht="24" customHeight="1">
      <c r="A2" s="1731" t="str">
        <f>CORPORATION</f>
        <v>Entrez le nom de la société ici</v>
      </c>
      <c r="B2" s="1759"/>
      <c r="C2" s="1759"/>
      <c r="D2" s="1759"/>
      <c r="E2" s="54"/>
      <c r="F2" s="54"/>
      <c r="G2" s="3"/>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ht="24" customHeight="1">
      <c r="A3" s="1731" t="s">
        <v>311</v>
      </c>
      <c r="B3" s="1760"/>
      <c r="C3" s="1760"/>
      <c r="D3" s="1760"/>
      <c r="E3" s="54"/>
      <c r="F3" s="54"/>
      <c r="G3" s="3"/>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ht="24" customHeight="1">
      <c r="A4" s="1731" t="s">
        <v>310</v>
      </c>
      <c r="B4" s="1759"/>
      <c r="C4" s="1759"/>
      <c r="D4" s="1759"/>
      <c r="E4" s="54"/>
      <c r="F4" s="54"/>
      <c r="G4" s="3"/>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ht="24" customHeight="1">
      <c r="A5" s="1734" t="s">
        <v>132</v>
      </c>
      <c r="B5" s="1761"/>
      <c r="C5" s="1761"/>
      <c r="D5" s="1760"/>
      <c r="E5" s="54"/>
      <c r="F5" s="54"/>
      <c r="G5" s="3"/>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ht="24" customHeight="1">
      <c r="A6" s="1734" t="str">
        <f>PERIOD</f>
        <v>Entrez le trimestre ici</v>
      </c>
      <c r="B6" s="1763"/>
      <c r="C6" s="1763"/>
      <c r="D6" s="1763"/>
      <c r="E6" s="491"/>
      <c r="F6" s="491"/>
      <c r="G6" s="492"/>
      <c r="H6" s="493"/>
      <c r="I6" s="493"/>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ht="24" customHeight="1">
      <c r="A7" s="1764" t="s">
        <v>334</v>
      </c>
      <c r="B7" s="1760"/>
      <c r="C7" s="1760"/>
      <c r="D7" s="1760"/>
      <c r="E7" s="54"/>
      <c r="F7" s="54"/>
      <c r="G7" s="3"/>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ht="24" customHeight="1">
      <c r="A8" s="268"/>
      <c r="B8" s="268"/>
      <c r="C8" s="670"/>
      <c r="D8" s="268"/>
      <c r="E8" s="31"/>
      <c r="F8" s="54"/>
      <c r="G8" s="3"/>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ht="24" customHeight="1">
      <c r="A9" s="268"/>
      <c r="B9" s="268"/>
      <c r="C9" s="268"/>
      <c r="D9" s="670"/>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ht="24" customHeight="1">
      <c r="A10" s="673" t="s">
        <v>672</v>
      </c>
      <c r="B10" s="268"/>
      <c r="C10" s="268"/>
      <c r="D10" s="130"/>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ht="24" customHeight="1">
      <c r="A11" s="130"/>
      <c r="B11" s="130"/>
      <c r="C11" s="130"/>
      <c r="D11" s="130"/>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ht="36.75" customHeight="1">
      <c r="A12" s="1765" t="s">
        <v>337</v>
      </c>
      <c r="B12" s="1767" t="s">
        <v>974</v>
      </c>
      <c r="C12" s="1769" t="s">
        <v>338</v>
      </c>
      <c r="D12" s="1757" t="s">
        <v>339</v>
      </c>
      <c r="E12" s="260"/>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ht="46.5" customHeight="1">
      <c r="A13" s="1766"/>
      <c r="B13" s="1768"/>
      <c r="C13" s="1770"/>
      <c r="D13" s="1758"/>
      <c r="E13" s="260"/>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ht="24" customHeight="1">
      <c r="A14" s="732" t="s">
        <v>772</v>
      </c>
      <c r="B14" s="1106"/>
      <c r="C14" s="1107"/>
      <c r="D14" s="1126"/>
      <c r="E14" s="75"/>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ht="24" customHeight="1">
      <c r="A15" s="733"/>
      <c r="B15" s="711"/>
      <c r="C15" s="710"/>
      <c r="D15" s="710"/>
      <c r="E15" s="75"/>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ht="24" customHeight="1">
      <c r="A16" s="664"/>
      <c r="B16" s="736"/>
      <c r="C16" s="764"/>
      <c r="D16" s="764"/>
      <c r="E16" s="75"/>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5" ht="24" customHeight="1">
      <c r="A17" s="664"/>
      <c r="B17" s="736"/>
      <c r="C17" s="764"/>
      <c r="D17" s="764"/>
      <c r="E17" s="75"/>
    </row>
    <row r="18" spans="1:5" ht="24" customHeight="1">
      <c r="A18" s="664"/>
      <c r="B18" s="736"/>
      <c r="C18" s="736"/>
      <c r="D18" s="764"/>
      <c r="E18" s="75"/>
    </row>
    <row r="19" spans="1:5" ht="24" customHeight="1">
      <c r="A19" s="664"/>
      <c r="B19" s="736"/>
      <c r="C19" s="736"/>
      <c r="D19" s="764"/>
      <c r="E19" s="75"/>
    </row>
    <row r="20" spans="1:5" ht="24" customHeight="1">
      <c r="A20" s="664"/>
      <c r="B20" s="736"/>
      <c r="C20" s="736"/>
      <c r="D20" s="764"/>
      <c r="E20" s="75"/>
    </row>
    <row r="21" spans="1:5" ht="40.5">
      <c r="A21" s="1455" t="s">
        <v>913</v>
      </c>
      <c r="B21" s="1110"/>
      <c r="C21" s="1110"/>
      <c r="D21" s="1125"/>
      <c r="E21" s="75"/>
    </row>
    <row r="22" spans="1:5" ht="24" customHeight="1">
      <c r="A22" s="733"/>
      <c r="B22" s="711"/>
      <c r="C22" s="711"/>
      <c r="D22" s="710"/>
      <c r="E22" s="75"/>
    </row>
    <row r="23" spans="1:5" ht="24" customHeight="1">
      <c r="A23" s="664"/>
      <c r="B23" s="736"/>
      <c r="C23" s="736"/>
      <c r="D23" s="764"/>
      <c r="E23" s="75"/>
    </row>
    <row r="24" spans="1:5" ht="20.25">
      <c r="A24" s="664"/>
      <c r="B24" s="736"/>
      <c r="C24" s="736"/>
      <c r="D24" s="764"/>
      <c r="E24" s="75"/>
    </row>
    <row r="25" spans="1:5" ht="24" customHeight="1">
      <c r="A25" s="664"/>
      <c r="B25" s="736"/>
      <c r="C25" s="736"/>
      <c r="D25" s="764"/>
      <c r="E25" s="75"/>
    </row>
    <row r="26" spans="1:5" ht="24" customHeight="1">
      <c r="A26" s="664"/>
      <c r="B26" s="736"/>
      <c r="C26" s="736"/>
      <c r="D26" s="764"/>
      <c r="E26" s="75"/>
    </row>
    <row r="27" spans="1:5" ht="24" customHeight="1">
      <c r="A27" s="664"/>
      <c r="B27" s="736"/>
      <c r="C27" s="736"/>
      <c r="D27" s="764"/>
      <c r="E27" s="75"/>
    </row>
    <row r="28" spans="1:5" ht="24" customHeight="1">
      <c r="A28" s="737" t="s">
        <v>773</v>
      </c>
      <c r="B28" s="1110"/>
      <c r="C28" s="1110"/>
      <c r="D28" s="1125"/>
      <c r="E28" s="75"/>
    </row>
    <row r="29" spans="1:5" ht="24" customHeight="1">
      <c r="A29" s="733"/>
      <c r="B29" s="711"/>
      <c r="C29" s="711"/>
      <c r="D29" s="710"/>
      <c r="E29" s="75"/>
    </row>
    <row r="30" spans="1:5" ht="24" customHeight="1">
      <c r="A30" s="733"/>
      <c r="B30" s="711"/>
      <c r="C30" s="711"/>
      <c r="D30" s="710"/>
      <c r="E30" s="75"/>
    </row>
    <row r="31" spans="1:5" ht="24" customHeight="1">
      <c r="A31" s="664"/>
      <c r="B31" s="736"/>
      <c r="C31" s="736"/>
      <c r="D31" s="764"/>
      <c r="E31" s="75"/>
    </row>
    <row r="32" spans="1:5" ht="24" customHeight="1">
      <c r="A32" s="664"/>
      <c r="B32" s="736"/>
      <c r="C32" s="736"/>
      <c r="D32" s="764"/>
      <c r="E32" s="75"/>
    </row>
    <row r="33" spans="1:5" ht="24" customHeight="1">
      <c r="A33" s="664"/>
      <c r="B33" s="736"/>
      <c r="C33" s="736"/>
      <c r="D33" s="764"/>
      <c r="E33" s="75"/>
    </row>
    <row r="34" spans="1:10" ht="24" customHeight="1">
      <c r="A34" s="664"/>
      <c r="B34" s="736"/>
      <c r="C34" s="736"/>
      <c r="D34" s="764"/>
      <c r="E34" s="75"/>
      <c r="F34" s="2"/>
      <c r="G34" s="2"/>
      <c r="H34" s="2"/>
      <c r="I34" s="2"/>
      <c r="J34" s="2"/>
    </row>
    <row r="35" spans="1:10" ht="24" customHeight="1">
      <c r="A35" s="737" t="s">
        <v>766</v>
      </c>
      <c r="B35" s="1110"/>
      <c r="C35" s="1110"/>
      <c r="D35" s="1125"/>
      <c r="E35" s="75"/>
      <c r="F35" s="2"/>
      <c r="G35" s="2"/>
      <c r="H35" s="2"/>
      <c r="I35" s="2"/>
      <c r="J35" s="2"/>
    </row>
    <row r="36" spans="1:10" ht="24" customHeight="1">
      <c r="A36" s="765"/>
      <c r="B36" s="711"/>
      <c r="C36" s="711"/>
      <c r="D36" s="710"/>
      <c r="E36" s="75"/>
      <c r="F36" s="2"/>
      <c r="G36" s="2"/>
      <c r="H36" s="2"/>
      <c r="I36" s="2"/>
      <c r="J36" s="2"/>
    </row>
    <row r="37" spans="1:10" ht="24" customHeight="1">
      <c r="A37" s="737"/>
      <c r="B37" s="736"/>
      <c r="C37" s="736"/>
      <c r="D37" s="764"/>
      <c r="E37" s="75"/>
      <c r="F37" s="2"/>
      <c r="G37" s="2"/>
      <c r="H37" s="2"/>
      <c r="I37" s="2"/>
      <c r="J37" s="2"/>
    </row>
    <row r="38" spans="1:10" ht="24" customHeight="1">
      <c r="A38" s="737"/>
      <c r="B38" s="736"/>
      <c r="C38" s="736"/>
      <c r="D38" s="764"/>
      <c r="E38" s="75"/>
      <c r="F38" s="2"/>
      <c r="G38" s="2"/>
      <c r="H38" s="2"/>
      <c r="I38" s="2"/>
      <c r="J38" s="2"/>
    </row>
    <row r="39" spans="1:10" ht="24" customHeight="1">
      <c r="A39" s="737"/>
      <c r="B39" s="736"/>
      <c r="C39" s="736"/>
      <c r="D39" s="764"/>
      <c r="E39" s="75"/>
      <c r="F39" s="2"/>
      <c r="G39" s="2"/>
      <c r="H39" s="2"/>
      <c r="I39" s="2"/>
      <c r="J39" s="2"/>
    </row>
    <row r="40" spans="1:10" ht="24" customHeight="1">
      <c r="A40" s="737"/>
      <c r="B40" s="736"/>
      <c r="C40" s="736"/>
      <c r="D40" s="764"/>
      <c r="E40" s="75"/>
      <c r="F40" s="2"/>
      <c r="G40" s="2"/>
      <c r="H40" s="2"/>
      <c r="I40" s="2"/>
      <c r="J40" s="2"/>
    </row>
    <row r="41" spans="1:10" ht="24" customHeight="1">
      <c r="A41" s="664"/>
      <c r="B41" s="736"/>
      <c r="C41" s="736"/>
      <c r="D41" s="764"/>
      <c r="E41" s="75"/>
      <c r="F41" s="2"/>
      <c r="G41" s="2"/>
      <c r="H41" s="2"/>
      <c r="I41" s="2"/>
      <c r="J41" s="2"/>
    </row>
    <row r="42" spans="1:10" ht="24" customHeight="1">
      <c r="A42" s="766" t="s">
        <v>104</v>
      </c>
      <c r="B42" s="706">
        <f>SUM(B15:B41)</f>
        <v>0</v>
      </c>
      <c r="C42" s="706">
        <f>SUM(C15:C41)</f>
        <v>0</v>
      </c>
      <c r="D42" s="724">
        <f>SUM(D15:D41)</f>
        <v>0</v>
      </c>
      <c r="E42" s="260"/>
      <c r="F42" s="49">
        <f>CC1B_T1-CC1_T0-CC1_T10</f>
        <v>0</v>
      </c>
      <c r="G42" s="81" t="s">
        <v>103</v>
      </c>
      <c r="H42" s="81"/>
      <c r="I42" s="2"/>
      <c r="J42" s="2"/>
    </row>
    <row r="43" spans="1:10" ht="24" customHeight="1" thickBot="1">
      <c r="A43" s="1226"/>
      <c r="B43" s="1226"/>
      <c r="C43" s="1226"/>
      <c r="D43" s="1227"/>
      <c r="E43" s="2"/>
      <c r="F43" s="2"/>
      <c r="G43" s="2"/>
      <c r="H43" s="2"/>
      <c r="I43" s="2"/>
      <c r="J43" s="2"/>
    </row>
    <row r="44" spans="5:7" ht="18.75" thickTop="1">
      <c r="E44" s="643"/>
      <c r="F44" s="643"/>
      <c r="G44" s="643"/>
    </row>
    <row r="45" spans="1:4" ht="69.75" customHeight="1">
      <c r="A45" s="1762" t="s">
        <v>975</v>
      </c>
      <c r="B45" s="1762"/>
      <c r="C45" s="1762"/>
      <c r="D45" s="1762"/>
    </row>
    <row r="46" spans="1:4" ht="15">
      <c r="A46" s="646"/>
      <c r="B46" s="646"/>
      <c r="C46" s="646"/>
      <c r="D46" s="646"/>
    </row>
    <row r="47" spans="1:4" ht="15">
      <c r="A47" s="646"/>
      <c r="B47" s="646"/>
      <c r="C47" s="646"/>
      <c r="D47" s="646"/>
    </row>
    <row r="48" spans="1:4" ht="15">
      <c r="A48" s="646"/>
      <c r="B48" s="646"/>
      <c r="C48" s="646"/>
      <c r="D48" s="646"/>
    </row>
  </sheetData>
  <sheetProtection/>
  <mergeCells count="11">
    <mergeCell ref="C12:C13"/>
    <mergeCell ref="D12:D13"/>
    <mergeCell ref="A2:D2"/>
    <mergeCell ref="A3:D3"/>
    <mergeCell ref="A4:D4"/>
    <mergeCell ref="A5:D5"/>
    <mergeCell ref="A45:D45"/>
    <mergeCell ref="A6:D6"/>
    <mergeCell ref="A7:D7"/>
    <mergeCell ref="A12:A13"/>
    <mergeCell ref="B12:B13"/>
  </mergeCells>
  <printOptions/>
  <pageMargins left="0.35433070866141736" right="0.35433070866141736" top="0.32" bottom="0.33" header="0.31496062992125984" footer="0.31496062992125984"/>
  <pageSetup fitToHeight="1" fitToWidth="1" horizontalDpi="600" verticalDpi="600" orientation="portrait" scale="54" r:id="rId1"/>
</worksheet>
</file>

<file path=xl/worksheets/sheet6.xml><?xml version="1.0" encoding="utf-8"?>
<worksheet xmlns="http://schemas.openxmlformats.org/spreadsheetml/2006/main" xmlns:r="http://schemas.openxmlformats.org/officeDocument/2006/relationships">
  <sheetPr>
    <pageSetUpPr fitToPage="1"/>
  </sheetPr>
  <dimension ref="A1:IH71"/>
  <sheetViews>
    <sheetView showGridLines="0" zoomScale="52" zoomScaleNormal="52" zoomScalePageLayoutView="0" workbookViewId="0" topLeftCell="A1">
      <selection activeCell="A1" sqref="A1"/>
    </sheetView>
  </sheetViews>
  <sheetFormatPr defaultColWidth="9.6640625" defaultRowHeight="15"/>
  <cols>
    <col min="1" max="1" width="3.6640625" style="1" customWidth="1"/>
    <col min="2" max="2" width="19.6640625" style="1" customWidth="1"/>
    <col min="3" max="3" width="80.10546875" style="1" customWidth="1"/>
    <col min="4" max="4" width="18.6640625" style="1" customWidth="1"/>
    <col min="5" max="5" width="20.6640625" style="1" customWidth="1"/>
    <col min="6" max="6" width="2.6640625" style="1" customWidth="1"/>
    <col min="7" max="7" width="10.6640625" style="1" customWidth="1"/>
    <col min="8" max="16384" width="9.6640625" style="1" customWidth="1"/>
  </cols>
  <sheetData>
    <row r="1" spans="1:242" ht="18" customHeight="1">
      <c r="A1" s="268"/>
      <c r="B1" s="670"/>
      <c r="C1" s="670"/>
      <c r="D1" s="670"/>
      <c r="E1" s="670"/>
      <c r="F1" s="4"/>
      <c r="G1" s="52"/>
      <c r="H1" s="19"/>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row>
    <row r="2" spans="1:242" ht="22.5" customHeight="1">
      <c r="A2" s="1731" t="str">
        <f>CORPORATION</f>
        <v>Entrez le nom de la société ici</v>
      </c>
      <c r="B2" s="1732"/>
      <c r="C2" s="1732"/>
      <c r="D2" s="1732"/>
      <c r="E2" s="1732"/>
      <c r="F2" s="4"/>
      <c r="G2" s="52"/>
      <c r="H2" s="19"/>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row>
    <row r="3" spans="1:242" ht="22.5" customHeight="1">
      <c r="A3" s="1731" t="s">
        <v>43</v>
      </c>
      <c r="B3" s="1733"/>
      <c r="C3" s="1733"/>
      <c r="D3" s="1733"/>
      <c r="E3" s="1733"/>
      <c r="F3" s="15"/>
      <c r="G3" s="52"/>
      <c r="H3" s="19"/>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row>
    <row r="4" spans="1:242" ht="22.5" customHeight="1">
      <c r="A4" s="1731" t="s">
        <v>106</v>
      </c>
      <c r="B4" s="1732"/>
      <c r="C4" s="1732"/>
      <c r="D4" s="1732"/>
      <c r="E4" s="1732"/>
      <c r="F4" s="15"/>
      <c r="G4" s="52"/>
      <c r="H4" s="19"/>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row>
    <row r="5" spans="1:242" ht="22.5" customHeight="1">
      <c r="A5" s="1734" t="str">
        <f>PERIOD</f>
        <v>Entrez le trimestre ici</v>
      </c>
      <c r="B5" s="1735"/>
      <c r="C5" s="1735"/>
      <c r="D5" s="1735"/>
      <c r="E5" s="1735"/>
      <c r="F5" s="15"/>
      <c r="G5" s="52"/>
      <c r="H5" s="19"/>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row>
    <row r="6" spans="1:242" ht="22.5" customHeight="1">
      <c r="A6" s="1729" t="s">
        <v>334</v>
      </c>
      <c r="B6" s="1730"/>
      <c r="C6" s="1730"/>
      <c r="D6" s="1730"/>
      <c r="E6" s="1730"/>
      <c r="F6" s="487"/>
      <c r="G6" s="490"/>
      <c r="H6" s="488"/>
      <c r="I6" s="489"/>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row>
    <row r="7" spans="1:242" ht="22.5" customHeight="1">
      <c r="A7" s="130"/>
      <c r="B7" s="130"/>
      <c r="C7" s="130"/>
      <c r="D7" s="268"/>
      <c r="E7" s="130"/>
      <c r="F7" s="4"/>
      <c r="G7" s="85"/>
      <c r="H7" s="23"/>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row>
    <row r="8" spans="1:242" ht="22.5" customHeight="1">
      <c r="A8" s="130"/>
      <c r="B8" s="130"/>
      <c r="C8" s="130"/>
      <c r="D8" s="130"/>
      <c r="E8" s="130"/>
      <c r="F8" s="4"/>
      <c r="G8" s="85"/>
      <c r="H8" s="23"/>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row>
    <row r="9" spans="1:242" ht="30" customHeight="1">
      <c r="A9" s="704" t="s">
        <v>125</v>
      </c>
      <c r="B9" s="130"/>
      <c r="C9" s="130"/>
      <c r="D9" s="130"/>
      <c r="E9" s="767">
        <f>SUM(D10:D20)</f>
        <v>0</v>
      </c>
      <c r="F9" s="37"/>
      <c r="G9" s="87"/>
      <c r="H9" s="23"/>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row>
    <row r="10" spans="1:242" ht="30" customHeight="1">
      <c r="A10" s="268"/>
      <c r="B10" s="702" t="s">
        <v>109</v>
      </c>
      <c r="C10" s="130"/>
      <c r="D10" s="707"/>
      <c r="E10" s="730"/>
      <c r="F10" s="4"/>
      <c r="G10" s="87"/>
      <c r="H10" s="23"/>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row>
    <row r="11" spans="1:242" ht="30" customHeight="1">
      <c r="A11" s="268"/>
      <c r="B11" s="702" t="s">
        <v>110</v>
      </c>
      <c r="C11" s="130"/>
      <c r="D11" s="714"/>
      <c r="E11" s="689"/>
      <c r="F11" s="4"/>
      <c r="G11" s="49">
        <f>CC2_T1-CC5A_T2</f>
        <v>0</v>
      </c>
      <c r="H11" s="10" t="s">
        <v>98</v>
      </c>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row>
    <row r="12" spans="1:242" ht="30" customHeight="1">
      <c r="A12" s="268"/>
      <c r="B12" s="702" t="s">
        <v>466</v>
      </c>
      <c r="C12" s="130"/>
      <c r="D12" s="714"/>
      <c r="E12" s="768"/>
      <c r="F12" s="4"/>
      <c r="G12" s="4"/>
      <c r="H12" s="10"/>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row>
    <row r="13" spans="1:242" ht="30" customHeight="1">
      <c r="A13" s="268"/>
      <c r="B13" s="702" t="s">
        <v>659</v>
      </c>
      <c r="C13" s="130"/>
      <c r="D13" s="714"/>
      <c r="E13" s="689"/>
      <c r="F13" s="4"/>
      <c r="G13" s="4"/>
      <c r="H13" s="10"/>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row>
    <row r="14" spans="1:242" ht="30" customHeight="1">
      <c r="A14" s="268"/>
      <c r="B14" s="702" t="s">
        <v>811</v>
      </c>
      <c r="C14" s="130"/>
      <c r="D14" s="714">
        <f>-'CC2B1'!G22</f>
        <v>0</v>
      </c>
      <c r="E14" s="689"/>
      <c r="F14" s="4"/>
      <c r="G14" s="49">
        <f>CC2_T2-CC2B1_T1</f>
        <v>0</v>
      </c>
      <c r="H14" s="10" t="s">
        <v>818</v>
      </c>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row>
    <row r="15" spans="1:242" ht="30" customHeight="1">
      <c r="A15" s="268"/>
      <c r="B15" s="702" t="s">
        <v>836</v>
      </c>
      <c r="C15" s="268"/>
      <c r="D15" s="714"/>
      <c r="E15" s="689"/>
      <c r="F15" s="4"/>
      <c r="G15" s="49">
        <f>CC2_T13-CC2D!CC2D_T4</f>
        <v>0</v>
      </c>
      <c r="H15" s="10" t="s">
        <v>326</v>
      </c>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row>
    <row r="16" spans="1:242" ht="30" customHeight="1">
      <c r="A16" s="268"/>
      <c r="B16" s="702" t="s">
        <v>837</v>
      </c>
      <c r="C16" s="268"/>
      <c r="D16" s="714"/>
      <c r="E16" s="689"/>
      <c r="F16" s="4"/>
      <c r="G16" s="49">
        <f>CC2_T20-CC2D!CC2D_T5</f>
        <v>0</v>
      </c>
      <c r="H16" s="10" t="s">
        <v>326</v>
      </c>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row>
    <row r="17" spans="1:242" ht="30" customHeight="1">
      <c r="A17" s="268"/>
      <c r="B17" s="702" t="s">
        <v>774</v>
      </c>
      <c r="C17" s="1159"/>
      <c r="D17" s="716"/>
      <c r="E17" s="768"/>
      <c r="F17" s="4"/>
      <c r="G17" s="63"/>
      <c r="H17" s="10"/>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row>
    <row r="18" spans="1:242" ht="30" customHeight="1">
      <c r="A18" s="268"/>
      <c r="B18" s="702" t="s">
        <v>443</v>
      </c>
      <c r="C18" s="268"/>
      <c r="D18" s="714"/>
      <c r="E18" s="768"/>
      <c r="F18" s="4"/>
      <c r="G18" s="49">
        <f>CC2_T14-'CC2C'!D32</f>
        <v>0</v>
      </c>
      <c r="H18" s="10" t="s">
        <v>436</v>
      </c>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row>
    <row r="19" spans="1:242" ht="30" customHeight="1">
      <c r="A19" s="268"/>
      <c r="B19" s="702" t="s">
        <v>766</v>
      </c>
      <c r="C19" s="718"/>
      <c r="D19" s="716"/>
      <c r="E19" s="768"/>
      <c r="F19" s="4"/>
      <c r="G19" s="63"/>
      <c r="H19" s="10"/>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row>
    <row r="20" spans="1:242" ht="30" customHeight="1">
      <c r="A20" s="130"/>
      <c r="B20" s="130"/>
      <c r="C20" s="769"/>
      <c r="D20" s="707"/>
      <c r="E20" s="768"/>
      <c r="F20" s="4"/>
      <c r="G20" s="63"/>
      <c r="H20" s="10"/>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row>
    <row r="21" spans="1:242" ht="22.5" customHeight="1">
      <c r="A21" s="268"/>
      <c r="B21" s="268"/>
      <c r="C21" s="770"/>
      <c r="D21" s="712"/>
      <c r="E21" s="268"/>
      <c r="F21" s="5"/>
      <c r="G21" s="63"/>
      <c r="H21" s="10"/>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row>
    <row r="22" spans="1:242" ht="30" customHeight="1">
      <c r="A22" s="704" t="s">
        <v>657</v>
      </c>
      <c r="B22" s="704"/>
      <c r="C22" s="268"/>
      <c r="D22" s="268"/>
      <c r="E22" s="771">
        <f>CC6_T3</f>
        <v>0</v>
      </c>
      <c r="F22" s="264"/>
      <c r="G22" s="49">
        <f>CC2_T3-CC6_T3</f>
        <v>0</v>
      </c>
      <c r="H22" s="10" t="s">
        <v>117</v>
      </c>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row>
    <row r="23" spans="1:242" ht="22.5" customHeight="1">
      <c r="A23" s="130"/>
      <c r="B23" s="130"/>
      <c r="C23" s="130"/>
      <c r="D23" s="130"/>
      <c r="E23" s="689"/>
      <c r="F23" s="4"/>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row>
    <row r="24" spans="1:242" ht="30" customHeight="1">
      <c r="A24" s="704" t="s">
        <v>330</v>
      </c>
      <c r="B24" s="130"/>
      <c r="C24" s="130"/>
      <c r="D24" s="743"/>
      <c r="E24" s="767">
        <f>SUM(D25:D35)</f>
        <v>0</v>
      </c>
      <c r="F24" s="37"/>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row>
    <row r="25" spans="1:242" ht="30" customHeight="1">
      <c r="A25" s="268"/>
      <c r="B25" s="702" t="s">
        <v>112</v>
      </c>
      <c r="C25" s="130"/>
      <c r="D25" s="714"/>
      <c r="E25" s="772"/>
      <c r="F25" s="4"/>
      <c r="G25" s="49">
        <f>CC2_T4-CC2A_T1</f>
        <v>0</v>
      </c>
      <c r="H25" s="10" t="s">
        <v>118</v>
      </c>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row>
    <row r="26" spans="1:242" ht="30" customHeight="1">
      <c r="A26" s="268"/>
      <c r="B26" s="702" t="s">
        <v>467</v>
      </c>
      <c r="C26" s="130"/>
      <c r="D26" s="773"/>
      <c r="E26" s="774"/>
      <c r="F26" s="4"/>
      <c r="G26" s="63"/>
      <c r="H26" s="10"/>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row>
    <row r="27" spans="1:242" ht="30" customHeight="1">
      <c r="A27" s="268"/>
      <c r="B27" s="702" t="s">
        <v>464</v>
      </c>
      <c r="C27" s="130"/>
      <c r="D27" s="716"/>
      <c r="E27" s="774"/>
      <c r="F27" s="4"/>
      <c r="G27" s="63"/>
      <c r="H27" s="10"/>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row>
    <row r="28" spans="1:242" ht="30" customHeight="1">
      <c r="A28" s="268"/>
      <c r="B28" s="702" t="s">
        <v>113</v>
      </c>
      <c r="C28" s="130"/>
      <c r="D28" s="707"/>
      <c r="E28" s="774"/>
      <c r="F28" s="4"/>
      <c r="G28" s="63"/>
      <c r="H28" s="10"/>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row>
    <row r="29" spans="1:242" ht="30" customHeight="1">
      <c r="A29" s="268"/>
      <c r="B29" s="702" t="s">
        <v>673</v>
      </c>
      <c r="C29" s="130"/>
      <c r="D29" s="707"/>
      <c r="E29" s="774"/>
      <c r="F29" s="4"/>
      <c r="G29" s="49">
        <f>CC2_T19-CC2E_T1</f>
        <v>0</v>
      </c>
      <c r="H29" s="10" t="s">
        <v>846</v>
      </c>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row>
    <row r="30" spans="1:242" ht="30" customHeight="1">
      <c r="A30" s="268"/>
      <c r="B30" s="702" t="s">
        <v>114</v>
      </c>
      <c r="C30" s="646"/>
      <c r="D30" s="714"/>
      <c r="E30" s="775"/>
      <c r="F30" s="4"/>
      <c r="G30" s="472"/>
      <c r="H30" s="10"/>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row>
    <row r="31" spans="1:242" ht="30" customHeight="1">
      <c r="A31" s="268"/>
      <c r="B31" s="702" t="s">
        <v>115</v>
      </c>
      <c r="C31" s="130"/>
      <c r="D31" s="714"/>
      <c r="E31" s="775"/>
      <c r="F31" s="4"/>
      <c r="G31" s="63"/>
      <c r="H31" s="10"/>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row>
    <row r="32" spans="1:242" ht="30" customHeight="1">
      <c r="A32" s="268"/>
      <c r="B32" s="702" t="s">
        <v>774</v>
      </c>
      <c r="C32" s="130"/>
      <c r="D32" s="714"/>
      <c r="E32" s="775"/>
      <c r="F32" s="4"/>
      <c r="G32" s="63"/>
      <c r="H32" s="10"/>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row>
    <row r="33" spans="1:242" ht="30" customHeight="1">
      <c r="A33" s="268"/>
      <c r="B33" s="702" t="s">
        <v>116</v>
      </c>
      <c r="C33" s="130"/>
      <c r="D33" s="776"/>
      <c r="E33" s="775"/>
      <c r="F33" s="4"/>
      <c r="G33" s="49">
        <f>CC2_T6-CC2A_T3</f>
        <v>0</v>
      </c>
      <c r="H33" s="10" t="s">
        <v>118</v>
      </c>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row>
    <row r="34" spans="1:242" ht="30" customHeight="1">
      <c r="A34" s="268"/>
      <c r="B34" s="702" t="s">
        <v>470</v>
      </c>
      <c r="C34" s="130"/>
      <c r="D34" s="714"/>
      <c r="E34" s="775"/>
      <c r="F34" s="4"/>
      <c r="G34" s="1127"/>
      <c r="H34" s="10"/>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row>
    <row r="35" spans="1:242" ht="30" customHeight="1">
      <c r="A35" s="268"/>
      <c r="B35" s="702" t="s">
        <v>766</v>
      </c>
      <c r="C35" s="718"/>
      <c r="D35" s="716"/>
      <c r="E35" s="774"/>
      <c r="F35" s="4"/>
      <c r="G35" s="63"/>
      <c r="H35" s="10"/>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row>
    <row r="36" spans="1:242" ht="22.5" customHeight="1">
      <c r="A36" s="130"/>
      <c r="B36" s="130"/>
      <c r="C36" s="675"/>
      <c r="D36" s="772"/>
      <c r="E36" s="743"/>
      <c r="F36" s="4"/>
      <c r="G36" s="63"/>
      <c r="H36" s="10"/>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row>
    <row r="37" spans="1:242" ht="30" customHeight="1">
      <c r="A37" s="704" t="s">
        <v>653</v>
      </c>
      <c r="B37" s="130"/>
      <c r="C37" s="130"/>
      <c r="D37" s="743"/>
      <c r="E37" s="259"/>
      <c r="F37" s="264"/>
      <c r="G37" s="63"/>
      <c r="H37" s="10"/>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row>
    <row r="38" spans="1:242" ht="30" customHeight="1">
      <c r="A38" s="704" t="s">
        <v>469</v>
      </c>
      <c r="B38" s="130"/>
      <c r="C38" s="130"/>
      <c r="D38" s="743"/>
      <c r="E38" s="777">
        <f>SUM(D39:D40)</f>
        <v>0</v>
      </c>
      <c r="F38" s="264"/>
      <c r="G38" s="63"/>
      <c r="H38" s="10"/>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row>
    <row r="39" spans="1:242" ht="30" customHeight="1">
      <c r="A39" s="268"/>
      <c r="B39" s="702" t="s">
        <v>112</v>
      </c>
      <c r="C39" s="130"/>
      <c r="D39" s="714"/>
      <c r="E39" s="775"/>
      <c r="F39" s="4"/>
      <c r="G39" s="51">
        <f>CC2_T7-CC2A_T2</f>
        <v>0</v>
      </c>
      <c r="H39" s="10" t="s">
        <v>118</v>
      </c>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row>
    <row r="40" spans="1:242" ht="30" customHeight="1">
      <c r="A40" s="268"/>
      <c r="B40" s="702" t="s">
        <v>766</v>
      </c>
      <c r="C40" s="718"/>
      <c r="D40" s="716"/>
      <c r="E40" s="774"/>
      <c r="F40" s="4"/>
      <c r="G40" s="63"/>
      <c r="H40" s="10"/>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row>
    <row r="41" spans="1:242" ht="22.5" customHeight="1">
      <c r="A41" s="130"/>
      <c r="B41" s="130"/>
      <c r="C41" s="675"/>
      <c r="D41" s="772"/>
      <c r="E41" s="743"/>
      <c r="F41" s="4"/>
      <c r="G41" s="63"/>
      <c r="H41" s="10"/>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row>
    <row r="42" spans="1:242" ht="22.5" customHeight="1">
      <c r="A42" s="704" t="s">
        <v>654</v>
      </c>
      <c r="B42" s="130"/>
      <c r="C42" s="689"/>
      <c r="D42" s="775"/>
      <c r="E42" s="777">
        <f>SUM(D43:D44)</f>
        <v>0</v>
      </c>
      <c r="F42" s="130"/>
      <c r="G42" s="117"/>
      <c r="H42" s="81"/>
      <c r="I42" s="268"/>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row>
    <row r="43" spans="1:242" ht="22.5" customHeight="1">
      <c r="A43" s="268"/>
      <c r="B43" s="702" t="s">
        <v>112</v>
      </c>
      <c r="C43" s="130"/>
      <c r="D43" s="778"/>
      <c r="E43" s="775"/>
      <c r="F43" s="130"/>
      <c r="G43" s="51">
        <f>CC2_T16-CC2A_T4</f>
        <v>0</v>
      </c>
      <c r="H43" s="81" t="s">
        <v>118</v>
      </c>
      <c r="I43" s="268"/>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row>
    <row r="44" spans="1:242" ht="22.5" customHeight="1">
      <c r="A44" s="268"/>
      <c r="B44" s="702" t="s">
        <v>766</v>
      </c>
      <c r="C44" s="779"/>
      <c r="D44" s="714"/>
      <c r="E44" s="775"/>
      <c r="F44" s="130"/>
      <c r="G44" s="117"/>
      <c r="H44" s="81"/>
      <c r="I44" s="268"/>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row>
    <row r="45" spans="1:242" ht="22.5" customHeight="1">
      <c r="A45" s="130"/>
      <c r="B45" s="130"/>
      <c r="C45" s="689"/>
      <c r="D45" s="775"/>
      <c r="E45" s="743"/>
      <c r="F45" s="4"/>
      <c r="G45" s="63"/>
      <c r="H45" s="10"/>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row>
    <row r="46" spans="1:242" ht="30" customHeight="1">
      <c r="A46" s="704" t="s">
        <v>929</v>
      </c>
      <c r="B46" s="130"/>
      <c r="C46" s="130"/>
      <c r="D46" s="743"/>
      <c r="E46" s="767">
        <f>SUM(D47:D53)</f>
        <v>0</v>
      </c>
      <c r="F46" s="37"/>
      <c r="G46" s="63"/>
      <c r="H46" s="10"/>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row>
    <row r="47" spans="1:242" ht="30" customHeight="1">
      <c r="A47" s="268"/>
      <c r="B47" s="702" t="s">
        <v>1</v>
      </c>
      <c r="C47" s="130"/>
      <c r="D47" s="714">
        <f>CC4_T1</f>
        <v>0</v>
      </c>
      <c r="E47" s="772"/>
      <c r="F47" s="4"/>
      <c r="G47" s="51">
        <f>CC2_T8-CC4_T1</f>
        <v>0</v>
      </c>
      <c r="H47" s="10" t="s">
        <v>119</v>
      </c>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row>
    <row r="48" spans="1:242" ht="30" customHeight="1">
      <c r="A48" s="268"/>
      <c r="B48" s="1773" t="s">
        <v>658</v>
      </c>
      <c r="C48" s="1774"/>
      <c r="D48" s="714">
        <f>CC4_T2</f>
        <v>0</v>
      </c>
      <c r="E48" s="775"/>
      <c r="F48" s="4"/>
      <c r="G48" s="51">
        <f>CC2_T9-CC4_T2</f>
        <v>0</v>
      </c>
      <c r="H48" s="10" t="s">
        <v>119</v>
      </c>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row>
    <row r="49" spans="1:242" ht="30" customHeight="1">
      <c r="A49" s="268"/>
      <c r="B49" s="702" t="s">
        <v>2</v>
      </c>
      <c r="C49" s="130"/>
      <c r="D49" s="714">
        <f>CC4A_T1</f>
        <v>0</v>
      </c>
      <c r="E49" s="775"/>
      <c r="F49" s="4"/>
      <c r="G49" s="51">
        <f>CC2_T10-CC4A_T1</f>
        <v>0</v>
      </c>
      <c r="H49" s="10" t="s">
        <v>120</v>
      </c>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row>
    <row r="50" spans="1:242" ht="30" customHeight="1">
      <c r="A50" s="268"/>
      <c r="B50" s="1771" t="s">
        <v>902</v>
      </c>
      <c r="C50" s="1772"/>
      <c r="D50" s="714">
        <f>CC4A_T2</f>
        <v>0</v>
      </c>
      <c r="E50" s="775"/>
      <c r="F50" s="4"/>
      <c r="G50" s="51">
        <f>CC2_T11-CC4A_T2</f>
        <v>0</v>
      </c>
      <c r="H50" s="10" t="s">
        <v>120</v>
      </c>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row>
    <row r="51" spans="1:242" ht="30" customHeight="1">
      <c r="A51" s="268"/>
      <c r="B51" s="702" t="s">
        <v>899</v>
      </c>
      <c r="C51" s="130"/>
      <c r="D51" s="714">
        <f>CC4B_T1</f>
        <v>0</v>
      </c>
      <c r="E51" s="775"/>
      <c r="F51" s="4"/>
      <c r="G51" s="49">
        <f>CC2_T15-CC4B_T1</f>
        <v>0</v>
      </c>
      <c r="H51" s="10" t="s">
        <v>371</v>
      </c>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row>
    <row r="52" spans="1:242" ht="30" customHeight="1">
      <c r="A52" s="268"/>
      <c r="B52" s="702" t="s">
        <v>635</v>
      </c>
      <c r="C52" s="130"/>
      <c r="D52" s="714">
        <f>+'CC4B'!F52</f>
        <v>0</v>
      </c>
      <c r="E52" s="775"/>
      <c r="F52" s="4"/>
      <c r="G52" s="49">
        <f>CC2_T18-CC4B_T2</f>
        <v>0</v>
      </c>
      <c r="H52" s="10" t="s">
        <v>371</v>
      </c>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row>
    <row r="53" spans="1:242" ht="30" customHeight="1">
      <c r="A53" s="268"/>
      <c r="B53" s="702" t="s">
        <v>930</v>
      </c>
      <c r="C53" s="130"/>
      <c r="D53" s="714"/>
      <c r="E53" s="775"/>
      <c r="F53" s="4"/>
      <c r="G53" s="49"/>
      <c r="H53" s="10"/>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row>
    <row r="54" spans="1:242" ht="22.5" customHeight="1">
      <c r="A54" s="268"/>
      <c r="B54" s="130"/>
      <c r="C54" s="130"/>
      <c r="D54" s="775"/>
      <c r="E54" s="743"/>
      <c r="F54" s="4"/>
      <c r="G54" s="63"/>
      <c r="H54" s="10"/>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row>
    <row r="55" spans="1:242" ht="30" customHeight="1">
      <c r="A55" s="704" t="s">
        <v>108</v>
      </c>
      <c r="B55" s="130"/>
      <c r="C55" s="130"/>
      <c r="D55" s="743"/>
      <c r="E55" s="777">
        <f>SUM(E9:E54)</f>
        <v>0</v>
      </c>
      <c r="F55" s="264"/>
      <c r="G55" s="51">
        <f>CC2_T12-CC1_T7</f>
        <v>0</v>
      </c>
      <c r="H55" s="10" t="s">
        <v>103</v>
      </c>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row>
    <row r="56" spans="1:242" ht="24" customHeight="1" thickBot="1">
      <c r="A56" s="268"/>
      <c r="B56" s="268"/>
      <c r="C56" s="268"/>
      <c r="D56" s="268"/>
      <c r="E56" s="691"/>
      <c r="F56" s="5"/>
      <c r="G56" s="63"/>
      <c r="H56" s="10"/>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row>
    <row r="57" spans="1:242" ht="18.75" thickTop="1">
      <c r="A57" s="701"/>
      <c r="B57" s="701"/>
      <c r="C57" s="701"/>
      <c r="D57" s="701"/>
      <c r="E57" s="701"/>
      <c r="F57" s="5"/>
      <c r="G57" s="52"/>
      <c r="H57" s="19"/>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row>
    <row r="58" spans="1:5" ht="15">
      <c r="A58" s="646"/>
      <c r="B58" s="646"/>
      <c r="C58" s="646"/>
      <c r="D58" s="646"/>
      <c r="E58" s="646"/>
    </row>
    <row r="59" spans="1:5" ht="15">
      <c r="A59" s="646"/>
      <c r="B59" s="646"/>
      <c r="C59" s="646"/>
      <c r="D59" s="646"/>
      <c r="E59" s="646"/>
    </row>
    <row r="60" spans="1:5" ht="15">
      <c r="A60" s="646"/>
      <c r="B60" s="646"/>
      <c r="C60" s="646"/>
      <c r="D60" s="646"/>
      <c r="E60" s="646"/>
    </row>
    <row r="61" spans="1:5" ht="15">
      <c r="A61" s="646"/>
      <c r="B61" s="646"/>
      <c r="C61" s="646"/>
      <c r="D61" s="646"/>
      <c r="E61" s="646"/>
    </row>
    <row r="62" spans="1:5" ht="15">
      <c r="A62" s="646"/>
      <c r="B62" s="646"/>
      <c r="C62" s="646"/>
      <c r="D62" s="646"/>
      <c r="E62" s="646"/>
    </row>
    <row r="63" spans="1:5" ht="15">
      <c r="A63" s="646"/>
      <c r="B63" s="646"/>
      <c r="C63" s="646"/>
      <c r="D63" s="646"/>
      <c r="E63" s="646"/>
    </row>
    <row r="64" spans="1:5" ht="15">
      <c r="A64" s="646"/>
      <c r="B64" s="646"/>
      <c r="C64" s="646"/>
      <c r="D64" s="646"/>
      <c r="E64" s="646"/>
    </row>
    <row r="65" spans="1:5" ht="15">
      <c r="A65" s="646"/>
      <c r="B65" s="646"/>
      <c r="C65" s="646"/>
      <c r="D65" s="646"/>
      <c r="E65" s="646"/>
    </row>
    <row r="66" spans="1:5" ht="15">
      <c r="A66" s="646"/>
      <c r="B66" s="646"/>
      <c r="C66" s="646"/>
      <c r="D66" s="646"/>
      <c r="E66" s="646"/>
    </row>
    <row r="67" spans="1:5" ht="15">
      <c r="A67" s="646"/>
      <c r="B67" s="646"/>
      <c r="C67" s="646"/>
      <c r="D67" s="646"/>
      <c r="E67" s="646"/>
    </row>
    <row r="68" spans="1:5" ht="15">
      <c r="A68" s="646"/>
      <c r="B68" s="646"/>
      <c r="C68" s="646"/>
      <c r="D68" s="646"/>
      <c r="E68" s="646"/>
    </row>
    <row r="69" spans="1:5" ht="15">
      <c r="A69" s="646"/>
      <c r="B69" s="646"/>
      <c r="C69" s="646"/>
      <c r="D69" s="646"/>
      <c r="E69" s="646"/>
    </row>
    <row r="70" spans="1:5" ht="15">
      <c r="A70" s="646"/>
      <c r="B70" s="646"/>
      <c r="C70" s="646"/>
      <c r="D70" s="646"/>
      <c r="E70" s="646"/>
    </row>
    <row r="71" spans="1:5" ht="15">
      <c r="A71" s="646"/>
      <c r="B71" s="646"/>
      <c r="C71" s="646"/>
      <c r="D71" s="646"/>
      <c r="E71" s="646"/>
    </row>
  </sheetData>
  <sheetProtection/>
  <mergeCells count="7">
    <mergeCell ref="B50:C50"/>
    <mergeCell ref="B48:C48"/>
    <mergeCell ref="A6:E6"/>
    <mergeCell ref="A2:E2"/>
    <mergeCell ref="A3:E3"/>
    <mergeCell ref="A4:E4"/>
    <mergeCell ref="A5:E5"/>
  </mergeCells>
  <printOptions/>
  <pageMargins left="0.35433070866141736" right="0.35433070866141736" top="0.38" bottom="0.36" header="0.31496062992125984" footer="0.31496062992125984"/>
  <pageSetup fitToHeight="1" fitToWidth="1" horizontalDpi="600" verticalDpi="600" orientation="portrait" scale="48" r:id="rId1"/>
  <ignoredErrors>
    <ignoredError sqref="E22 D50:D52 D47:D49" unlocked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IV60"/>
  <sheetViews>
    <sheetView showGridLines="0" zoomScale="55" zoomScaleNormal="55" zoomScalePageLayoutView="0" workbookViewId="0" topLeftCell="A1">
      <selection activeCell="A1" sqref="A1"/>
    </sheetView>
  </sheetViews>
  <sheetFormatPr defaultColWidth="9.6640625" defaultRowHeight="15"/>
  <cols>
    <col min="1" max="1" width="52.6640625" style="1" customWidth="1"/>
    <col min="2" max="3" width="20.6640625" style="1" customWidth="1"/>
    <col min="4" max="4" width="33.4453125" style="1" customWidth="1"/>
    <col min="5" max="5" width="19.4453125" style="1" customWidth="1"/>
    <col min="6" max="6" width="2.77734375" style="1" customWidth="1"/>
    <col min="7" max="7" width="8.6640625" style="1" customWidth="1"/>
    <col min="8" max="16384" width="9.6640625" style="1" customWidth="1"/>
  </cols>
  <sheetData>
    <row r="1" spans="1:256" ht="18" customHeight="1">
      <c r="A1" s="268"/>
      <c r="B1" s="763"/>
      <c r="C1" s="763"/>
      <c r="D1" s="763"/>
      <c r="E1" s="130"/>
      <c r="F1" s="15"/>
      <c r="G1" s="19"/>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56" ht="24" customHeight="1">
      <c r="A2" s="1731" t="str">
        <f>CORPORATION</f>
        <v>Entrez le nom de la société ici</v>
      </c>
      <c r="B2" s="1732"/>
      <c r="C2" s="1732"/>
      <c r="D2" s="1732"/>
      <c r="E2" s="130"/>
      <c r="F2" s="15"/>
      <c r="G2" s="19"/>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3" spans="1:256" ht="24" customHeight="1">
      <c r="A3" s="780" t="s">
        <v>121</v>
      </c>
      <c r="B3" s="670"/>
      <c r="C3" s="670"/>
      <c r="D3" s="670"/>
      <c r="E3" s="130"/>
      <c r="F3" s="15"/>
      <c r="G3" s="19"/>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row>
    <row r="4" spans="1:256" ht="24" customHeight="1">
      <c r="A4" s="1731" t="s">
        <v>308</v>
      </c>
      <c r="B4" s="1732"/>
      <c r="C4" s="1732"/>
      <c r="D4" s="1732"/>
      <c r="E4" s="130"/>
      <c r="F4" s="15"/>
      <c r="G4" s="19"/>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256" ht="24" customHeight="1">
      <c r="A5" s="1734" t="str">
        <f>PERIOD</f>
        <v>Entrez le trimestre ici</v>
      </c>
      <c r="B5" s="1735"/>
      <c r="C5" s="1735"/>
      <c r="D5" s="1735"/>
      <c r="E5" s="130"/>
      <c r="F5" s="15"/>
      <c r="G5" s="19"/>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ht="24" customHeight="1">
      <c r="A6" s="1729" t="s">
        <v>334</v>
      </c>
      <c r="B6" s="1730"/>
      <c r="C6" s="1730"/>
      <c r="D6" s="1730"/>
      <c r="E6" s="781"/>
      <c r="F6" s="487"/>
      <c r="G6" s="488"/>
      <c r="H6" s="489"/>
      <c r="I6" s="489"/>
      <c r="J6" s="489"/>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256" ht="24" customHeight="1">
      <c r="A7" s="670"/>
      <c r="B7" s="670"/>
      <c r="C7" s="670"/>
      <c r="D7" s="670"/>
      <c r="E7" s="670"/>
      <c r="F7" s="8"/>
      <c r="G7" s="19"/>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row>
    <row r="8" spans="1:256" ht="24" customHeight="1">
      <c r="A8" s="673" t="s">
        <v>330</v>
      </c>
      <c r="B8" s="268"/>
      <c r="C8" s="268"/>
      <c r="D8" s="130"/>
      <c r="E8" s="130"/>
      <c r="F8" s="84"/>
      <c r="G8" s="10"/>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row>
    <row r="9" spans="1:256" ht="24" customHeight="1">
      <c r="A9" s="130"/>
      <c r="B9" s="130"/>
      <c r="C9" s="130"/>
      <c r="D9" s="130"/>
      <c r="E9" s="130"/>
      <c r="F9" s="85"/>
      <c r="G9" s="10"/>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row>
    <row r="10" spans="1:256" ht="24" customHeight="1">
      <c r="A10" s="1803" t="s">
        <v>122</v>
      </c>
      <c r="B10" s="1796" t="s">
        <v>102</v>
      </c>
      <c r="C10" s="1784" t="s">
        <v>9</v>
      </c>
      <c r="D10" s="1785"/>
      <c r="E10" s="1786"/>
      <c r="F10" s="85"/>
      <c r="G10" s="10"/>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row>
    <row r="11" spans="1:256" ht="24" customHeight="1">
      <c r="A11" s="1804"/>
      <c r="B11" s="1797"/>
      <c r="C11" s="1787"/>
      <c r="D11" s="1788"/>
      <c r="E11" s="1789"/>
      <c r="F11" s="87"/>
      <c r="G11" s="10"/>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row>
    <row r="12" spans="1:256" ht="24" customHeight="1">
      <c r="A12" s="732" t="s">
        <v>775</v>
      </c>
      <c r="B12" s="1128"/>
      <c r="C12" s="1775"/>
      <c r="D12" s="1776"/>
      <c r="E12" s="1777"/>
      <c r="F12" s="47"/>
      <c r="G12" s="10"/>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ht="24" customHeight="1">
      <c r="A13" s="739"/>
      <c r="B13" s="711"/>
      <c r="C13" s="1778"/>
      <c r="D13" s="1779"/>
      <c r="E13" s="1780"/>
      <c r="F13" s="47"/>
      <c r="G13" s="10"/>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ht="24" customHeight="1">
      <c r="A14" s="745"/>
      <c r="B14" s="736"/>
      <c r="C14" s="1778"/>
      <c r="D14" s="1779"/>
      <c r="E14" s="1780"/>
      <c r="F14" s="47"/>
      <c r="G14" s="10"/>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ht="24" customHeight="1">
      <c r="A15" s="745"/>
      <c r="B15" s="736"/>
      <c r="C15" s="1781"/>
      <c r="D15" s="1782"/>
      <c r="E15" s="1783"/>
      <c r="F15" s="47"/>
      <c r="G15" s="10"/>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ht="24" customHeight="1">
      <c r="A16" s="745"/>
      <c r="B16" s="736"/>
      <c r="C16" s="1781"/>
      <c r="D16" s="1782"/>
      <c r="E16" s="1783"/>
      <c r="F16" s="47"/>
      <c r="G16" s="10"/>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ht="24" customHeight="1">
      <c r="A17" s="745"/>
      <c r="B17" s="736"/>
      <c r="C17" s="1781"/>
      <c r="D17" s="1782"/>
      <c r="E17" s="1783"/>
      <c r="F17" s="47"/>
      <c r="G17" s="10"/>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ht="24" customHeight="1">
      <c r="A18" s="740"/>
      <c r="B18" s="782"/>
      <c r="C18" s="1790"/>
      <c r="D18" s="1791"/>
      <c r="E18" s="1792"/>
      <c r="F18" s="47"/>
      <c r="G18" s="10"/>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ht="24" customHeight="1">
      <c r="A19" s="732" t="s">
        <v>976</v>
      </c>
      <c r="B19" s="783">
        <f>SUM(B13:B18)</f>
        <v>0</v>
      </c>
      <c r="C19" s="1793"/>
      <c r="D19" s="1794"/>
      <c r="E19" s="1795"/>
      <c r="G19" s="49">
        <f>CC2A_T1-CC2_T4</f>
        <v>0</v>
      </c>
      <c r="H19" s="10" t="s">
        <v>100</v>
      </c>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ht="24" customHeight="1">
      <c r="A20" s="741"/>
      <c r="B20" s="689"/>
      <c r="C20" s="689"/>
      <c r="D20" s="689"/>
      <c r="E20" s="130"/>
      <c r="G20" s="15"/>
      <c r="H20" s="10"/>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row>
    <row r="21" spans="1:256" ht="24" customHeight="1">
      <c r="A21" s="673" t="s">
        <v>977</v>
      </c>
      <c r="B21" s="130"/>
      <c r="C21" s="130"/>
      <c r="D21" s="130"/>
      <c r="E21" s="130"/>
      <c r="G21" s="15"/>
      <c r="H21" s="10"/>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row>
    <row r="22" spans="1:256" ht="24" customHeight="1">
      <c r="A22" s="130"/>
      <c r="B22" s="130"/>
      <c r="C22" s="130"/>
      <c r="D22" s="130"/>
      <c r="E22" s="130"/>
      <c r="G22" s="15"/>
      <c r="H22" s="10"/>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row>
    <row r="23" spans="1:256" ht="24" customHeight="1">
      <c r="A23" s="1803" t="s">
        <v>122</v>
      </c>
      <c r="B23" s="1796" t="s">
        <v>102</v>
      </c>
      <c r="C23" s="1784" t="s">
        <v>666</v>
      </c>
      <c r="D23" s="1785"/>
      <c r="E23" s="1786"/>
      <c r="G23" s="47"/>
      <c r="H23" s="10"/>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row>
    <row r="24" spans="1:256" ht="24" customHeight="1">
      <c r="A24" s="1804"/>
      <c r="B24" s="1797"/>
      <c r="C24" s="1787"/>
      <c r="D24" s="1788"/>
      <c r="E24" s="1789"/>
      <c r="G24" s="47"/>
      <c r="H24" s="10"/>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row>
    <row r="25" spans="1:256" ht="24" customHeight="1">
      <c r="A25" s="732" t="s">
        <v>775</v>
      </c>
      <c r="B25" s="1128"/>
      <c r="C25" s="1775"/>
      <c r="D25" s="1776"/>
      <c r="E25" s="1777"/>
      <c r="G25" s="47"/>
      <c r="H25" s="10"/>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row>
    <row r="26" spans="1:256" ht="24" customHeight="1">
      <c r="A26" s="739"/>
      <c r="B26" s="711"/>
      <c r="C26" s="1778"/>
      <c r="D26" s="1779"/>
      <c r="E26" s="1780"/>
      <c r="G26" s="47"/>
      <c r="H26" s="10"/>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row>
    <row r="27" spans="1:256" ht="24" customHeight="1">
      <c r="A27" s="745"/>
      <c r="B27" s="736"/>
      <c r="C27" s="1781"/>
      <c r="D27" s="1782"/>
      <c r="E27" s="1783"/>
      <c r="G27" s="47"/>
      <c r="H27" s="10"/>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row>
    <row r="28" spans="1:256" ht="24" customHeight="1">
      <c r="A28" s="745"/>
      <c r="B28" s="736"/>
      <c r="C28" s="1781"/>
      <c r="D28" s="1782"/>
      <c r="E28" s="1783"/>
      <c r="G28" s="47"/>
      <c r="H28" s="10"/>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row>
    <row r="29" spans="1:256" ht="24" customHeight="1">
      <c r="A29" s="740"/>
      <c r="B29" s="782"/>
      <c r="C29" s="1790"/>
      <c r="D29" s="1791"/>
      <c r="E29" s="1792"/>
      <c r="G29" s="47"/>
      <c r="H29" s="10"/>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row>
    <row r="30" spans="1:256" ht="24" customHeight="1">
      <c r="A30" s="732" t="s">
        <v>976</v>
      </c>
      <c r="B30" s="783">
        <f>SUM(B26:B29)</f>
        <v>0</v>
      </c>
      <c r="C30" s="1793"/>
      <c r="D30" s="1794"/>
      <c r="E30" s="1795"/>
      <c r="G30" s="51">
        <f>CC2A_T2-CC2_T7</f>
        <v>0</v>
      </c>
      <c r="H30" s="10" t="s">
        <v>100</v>
      </c>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row>
    <row r="31" spans="1:256" ht="16.5" customHeight="1">
      <c r="A31" s="712"/>
      <c r="B31" s="691"/>
      <c r="C31" s="691"/>
      <c r="D31" s="691"/>
      <c r="E31" s="268"/>
      <c r="G31" s="47"/>
      <c r="H31" s="10"/>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row>
    <row r="32" spans="1:256" ht="24" customHeight="1">
      <c r="A32" s="673" t="s">
        <v>978</v>
      </c>
      <c r="B32" s="130"/>
      <c r="C32" s="130"/>
      <c r="D32" s="130"/>
      <c r="E32" s="130"/>
      <c r="G32" s="129"/>
      <c r="H32" s="81"/>
      <c r="I32" s="268"/>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row>
    <row r="33" spans="1:256" ht="24" customHeight="1">
      <c r="A33" s="130"/>
      <c r="B33" s="130"/>
      <c r="C33" s="130"/>
      <c r="D33" s="130"/>
      <c r="E33" s="130"/>
      <c r="G33" s="129"/>
      <c r="H33" s="81"/>
      <c r="I33" s="268"/>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row>
    <row r="34" spans="1:256" ht="24" customHeight="1">
      <c r="A34" s="1805" t="s">
        <v>122</v>
      </c>
      <c r="B34" s="1807" t="s">
        <v>102</v>
      </c>
      <c r="C34" s="1784" t="s">
        <v>666</v>
      </c>
      <c r="D34" s="1785"/>
      <c r="E34" s="1786"/>
      <c r="G34" s="647"/>
      <c r="H34" s="81"/>
      <c r="I34" s="268"/>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row>
    <row r="35" spans="1:256" ht="24" customHeight="1">
      <c r="A35" s="1806"/>
      <c r="B35" s="1797"/>
      <c r="C35" s="1787"/>
      <c r="D35" s="1788"/>
      <c r="E35" s="1789"/>
      <c r="G35" s="647"/>
      <c r="H35" s="81"/>
      <c r="I35" s="268"/>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row>
    <row r="36" spans="1:256" ht="24" customHeight="1">
      <c r="A36" s="748" t="s">
        <v>775</v>
      </c>
      <c r="B36" s="1128"/>
      <c r="C36" s="1775"/>
      <c r="D36" s="1776"/>
      <c r="E36" s="1777"/>
      <c r="G36" s="647"/>
      <c r="H36" s="81"/>
      <c r="I36" s="268"/>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row>
    <row r="37" spans="1:256" ht="24" customHeight="1">
      <c r="A37" s="749"/>
      <c r="B37" s="711"/>
      <c r="C37" s="1778"/>
      <c r="D37" s="1779"/>
      <c r="E37" s="1780"/>
      <c r="G37" s="647"/>
      <c r="H37" s="81"/>
      <c r="I37" s="268"/>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row>
    <row r="38" spans="1:256" ht="24" customHeight="1">
      <c r="A38" s="752"/>
      <c r="B38" s="736"/>
      <c r="C38" s="1781"/>
      <c r="D38" s="1782"/>
      <c r="E38" s="1783"/>
      <c r="G38" s="647"/>
      <c r="H38" s="81"/>
      <c r="I38" s="268"/>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row>
    <row r="39" spans="1:256" ht="24" customHeight="1">
      <c r="A39" s="752"/>
      <c r="B39" s="736"/>
      <c r="C39" s="1781"/>
      <c r="D39" s="1782"/>
      <c r="E39" s="1783"/>
      <c r="G39" s="647"/>
      <c r="H39" s="81"/>
      <c r="I39" s="268"/>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row>
    <row r="40" spans="1:256" ht="24" customHeight="1">
      <c r="A40" s="752"/>
      <c r="B40" s="736"/>
      <c r="C40" s="1798"/>
      <c r="D40" s="1799"/>
      <c r="E40" s="1800"/>
      <c r="G40" s="647"/>
      <c r="H40" s="81"/>
      <c r="I40" s="268"/>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row>
    <row r="41" spans="1:256" ht="24" customHeight="1">
      <c r="A41" s="761" t="s">
        <v>976</v>
      </c>
      <c r="B41" s="783">
        <f>SUM(B37:B40)</f>
        <v>0</v>
      </c>
      <c r="C41" s="1793"/>
      <c r="D41" s="1794"/>
      <c r="E41" s="1795"/>
      <c r="G41" s="51">
        <f>CC2A_T4-CC2_T16</f>
        <v>0</v>
      </c>
      <c r="H41" s="81" t="s">
        <v>100</v>
      </c>
      <c r="I41" s="268"/>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row>
    <row r="42" spans="1:256" ht="16.5" customHeight="1">
      <c r="A42" s="268"/>
      <c r="B42" s="268"/>
      <c r="C42" s="268"/>
      <c r="D42" s="268"/>
      <c r="E42" s="268"/>
      <c r="G42" s="47"/>
      <c r="H42" s="10"/>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row>
    <row r="43" spans="1:256" ht="16.5" customHeight="1">
      <c r="A43" s="268"/>
      <c r="B43" s="268"/>
      <c r="C43" s="268"/>
      <c r="D43" s="268"/>
      <c r="E43" s="268"/>
      <c r="G43" s="47"/>
      <c r="H43" s="10"/>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row>
    <row r="44" spans="1:256" ht="16.5" customHeight="1">
      <c r="A44" s="268"/>
      <c r="B44" s="268"/>
      <c r="C44" s="268"/>
      <c r="D44" s="268"/>
      <c r="E44" s="268"/>
      <c r="G44" s="47"/>
      <c r="H44" s="10"/>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row>
    <row r="45" spans="1:256" ht="16.5" customHeight="1">
      <c r="A45" s="268"/>
      <c r="B45" s="268"/>
      <c r="C45" s="268"/>
      <c r="D45" s="1801"/>
      <c r="E45" s="1802"/>
      <c r="G45" s="47"/>
      <c r="H45" s="10"/>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row>
    <row r="46" spans="1:256" ht="39.75" customHeight="1">
      <c r="A46" s="676" t="s">
        <v>437</v>
      </c>
      <c r="B46" s="784"/>
      <c r="C46" s="784"/>
      <c r="D46" s="1801"/>
      <c r="E46" s="1802"/>
      <c r="G46" s="47"/>
      <c r="H46" s="10"/>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row>
    <row r="47" spans="1:256" ht="20.25">
      <c r="A47" s="732" t="s">
        <v>124</v>
      </c>
      <c r="B47" s="785"/>
      <c r="C47" s="786"/>
      <c r="D47" s="1801"/>
      <c r="E47" s="1802"/>
      <c r="G47" s="47"/>
      <c r="H47" s="10"/>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row>
    <row r="48" spans="1:256" ht="20.25">
      <c r="A48" s="733" t="s">
        <v>776</v>
      </c>
      <c r="B48" s="713"/>
      <c r="C48" s="711"/>
      <c r="D48" s="1801"/>
      <c r="E48" s="653"/>
      <c r="G48" s="47"/>
      <c r="H48" s="10"/>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row>
    <row r="49" spans="1:256" ht="20.25">
      <c r="A49" s="1129"/>
      <c r="B49" s="713"/>
      <c r="C49" s="711"/>
      <c r="D49" s="654"/>
      <c r="E49" s="655"/>
      <c r="H49" s="10"/>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row>
    <row r="50" spans="1:256" ht="40.5">
      <c r="A50" s="787" t="s">
        <v>340</v>
      </c>
      <c r="B50" s="713"/>
      <c r="C50" s="711"/>
      <c r="D50" s="654"/>
      <c r="E50" s="655"/>
      <c r="G50" s="47"/>
      <c r="H50" s="10"/>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row>
    <row r="51" spans="1:256" ht="20.25">
      <c r="A51" s="733" t="s">
        <v>328</v>
      </c>
      <c r="B51" s="713"/>
      <c r="C51" s="711"/>
      <c r="D51" s="654"/>
      <c r="E51" s="655"/>
      <c r="G51" s="51">
        <f>+CC2A_T5-'CC3'!G37</f>
        <v>0</v>
      </c>
      <c r="H51" s="10" t="s">
        <v>158</v>
      </c>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row>
    <row r="52" spans="1:256" ht="46.5" customHeight="1" thickBot="1">
      <c r="A52" s="788" t="s">
        <v>372</v>
      </c>
      <c r="B52" s="789">
        <f>SUM(B47:B51)</f>
        <v>0</v>
      </c>
      <c r="C52" s="657"/>
      <c r="D52" s="654"/>
      <c r="E52" s="655"/>
      <c r="G52" s="51">
        <f>CC2A_T3-CC2_T6</f>
        <v>0</v>
      </c>
      <c r="H52" s="10" t="s">
        <v>100</v>
      </c>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row>
    <row r="53" spans="1:256" ht="24.75" customHeight="1" thickBot="1" thickTop="1">
      <c r="A53" s="790"/>
      <c r="B53" s="790"/>
      <c r="C53" s="790"/>
      <c r="D53" s="654"/>
      <c r="E53" s="1228"/>
      <c r="F53" s="47"/>
      <c r="G53" s="10"/>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row>
    <row r="54" spans="1:256" ht="16.5" customHeight="1" thickTop="1">
      <c r="A54" s="791"/>
      <c r="B54" s="791"/>
      <c r="C54" s="791"/>
      <c r="D54" s="791"/>
      <c r="E54" s="268"/>
      <c r="F54" s="33"/>
      <c r="G54" s="19"/>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row>
    <row r="55" spans="1:5" s="5" customFormat="1" ht="39.75" customHeight="1">
      <c r="A55" s="1755" t="s">
        <v>979</v>
      </c>
      <c r="B55" s="1755"/>
      <c r="C55" s="1755"/>
      <c r="D55" s="1755"/>
      <c r="E55" s="1755"/>
    </row>
    <row r="56" spans="1:5" s="5" customFormat="1" ht="36" customHeight="1">
      <c r="A56" s="1755" t="s">
        <v>980</v>
      </c>
      <c r="B56" s="1755"/>
      <c r="C56" s="1755"/>
      <c r="D56" s="1755"/>
      <c r="E56" s="1755"/>
    </row>
    <row r="57" spans="1:5" s="5" customFormat="1" ht="15">
      <c r="A57" s="268"/>
      <c r="B57" s="268"/>
      <c r="C57" s="268"/>
      <c r="D57" s="268"/>
      <c r="E57" s="268"/>
    </row>
    <row r="58" spans="1:5" s="5" customFormat="1" ht="15">
      <c r="A58" s="268"/>
      <c r="B58" s="268"/>
      <c r="C58" s="268"/>
      <c r="D58" s="268"/>
      <c r="E58" s="268"/>
    </row>
    <row r="59" spans="1:5" s="5" customFormat="1" ht="15">
      <c r="A59" s="268"/>
      <c r="B59" s="268"/>
      <c r="C59" s="268"/>
      <c r="D59" s="268"/>
      <c r="E59" s="268"/>
    </row>
    <row r="60" spans="1:5" s="5" customFormat="1" ht="15">
      <c r="A60" s="268"/>
      <c r="B60" s="268"/>
      <c r="C60" s="268"/>
      <c r="D60" s="268"/>
      <c r="E60" s="268"/>
    </row>
    <row r="61" s="5" customFormat="1" ht="15"/>
    <row r="62" s="5" customFormat="1" ht="15"/>
    <row r="63" s="5" customFormat="1" ht="15"/>
    <row r="64" s="5" customFormat="1" ht="15"/>
    <row r="65" s="5" customFormat="1" ht="15"/>
    <row r="66" s="5" customFormat="1" ht="15"/>
  </sheetData>
  <sheetProtection/>
  <mergeCells count="37">
    <mergeCell ref="A55:E55"/>
    <mergeCell ref="A23:A24"/>
    <mergeCell ref="A34:A35"/>
    <mergeCell ref="B34:B35"/>
    <mergeCell ref="C26:E26"/>
    <mergeCell ref="C10:E11"/>
    <mergeCell ref="C18:E18"/>
    <mergeCell ref="C19:E19"/>
    <mergeCell ref="C23:E24"/>
    <mergeCell ref="C25:E25"/>
    <mergeCell ref="C40:E40"/>
    <mergeCell ref="C41:E41"/>
    <mergeCell ref="D45:D48"/>
    <mergeCell ref="E45:E47"/>
    <mergeCell ref="A2:D2"/>
    <mergeCell ref="A4:D4"/>
    <mergeCell ref="A5:D5"/>
    <mergeCell ref="A6:D6"/>
    <mergeCell ref="A10:A11"/>
    <mergeCell ref="B10:B11"/>
    <mergeCell ref="C17:E17"/>
    <mergeCell ref="C27:E27"/>
    <mergeCell ref="C39:E39"/>
    <mergeCell ref="C29:E29"/>
    <mergeCell ref="C30:E30"/>
    <mergeCell ref="B23:B24"/>
    <mergeCell ref="C38:E38"/>
    <mergeCell ref="A56:E56"/>
    <mergeCell ref="C12:E12"/>
    <mergeCell ref="C13:E13"/>
    <mergeCell ref="C14:E14"/>
    <mergeCell ref="C15:E15"/>
    <mergeCell ref="C16:E16"/>
    <mergeCell ref="C37:E37"/>
    <mergeCell ref="C34:E35"/>
    <mergeCell ref="C36:E36"/>
    <mergeCell ref="C28:E28"/>
  </mergeCells>
  <printOptions/>
  <pageMargins left="0.35433070866141736" right="0.35433070866141736" top="0.35" bottom="0.36" header="0.31496062992125984" footer="0.31496062992125984"/>
  <pageSetup fitToHeight="1" fitToWidth="1" horizontalDpi="600" verticalDpi="600" orientation="portrait" scale="52" r:id="rId1"/>
</worksheet>
</file>

<file path=xl/worksheets/sheet8.xml><?xml version="1.0" encoding="utf-8"?>
<worksheet xmlns="http://schemas.openxmlformats.org/spreadsheetml/2006/main" xmlns:r="http://schemas.openxmlformats.org/officeDocument/2006/relationships">
  <sheetPr>
    <pageSetUpPr fitToPage="1"/>
  </sheetPr>
  <dimension ref="A1:L82"/>
  <sheetViews>
    <sheetView showGridLines="0" zoomScale="55" zoomScaleNormal="55" zoomScaleSheetLayoutView="55" zoomScalePageLayoutView="0" workbookViewId="0" topLeftCell="A1">
      <selection activeCell="A1" sqref="A1"/>
    </sheetView>
  </sheetViews>
  <sheetFormatPr defaultColWidth="8.6640625" defaultRowHeight="15"/>
  <cols>
    <col min="1" max="1" width="21.21484375" style="992" customWidth="1"/>
    <col min="2" max="2" width="41.99609375" style="992" customWidth="1"/>
    <col min="3" max="3" width="50.88671875" style="992" customWidth="1"/>
    <col min="4" max="4" width="16.99609375" style="992" customWidth="1"/>
    <col min="5" max="5" width="20.6640625" style="992" customWidth="1"/>
    <col min="6" max="6" width="18.6640625" style="992" customWidth="1"/>
    <col min="7" max="7" width="20.6640625" style="992" customWidth="1"/>
    <col min="8" max="8" width="2.88671875" style="992" customWidth="1"/>
    <col min="9" max="9" width="13.88671875" style="992" customWidth="1"/>
    <col min="10" max="10" width="12.6640625" style="992" customWidth="1"/>
    <col min="11" max="11" width="1.66796875" style="992" customWidth="1"/>
    <col min="12" max="16384" width="8.6640625" style="992" customWidth="1"/>
  </cols>
  <sheetData>
    <row r="1" spans="2:10" ht="18" customHeight="1">
      <c r="B1" s="993"/>
      <c r="C1" s="993"/>
      <c r="D1" s="993"/>
      <c r="E1" s="993"/>
      <c r="F1" s="994"/>
      <c r="G1" s="994"/>
      <c r="H1" s="994"/>
      <c r="I1" s="995"/>
      <c r="J1" s="995"/>
    </row>
    <row r="2" spans="1:10" ht="24" customHeight="1">
      <c r="A2" s="1833" t="str">
        <f>CORPORATION</f>
        <v>Entrez le nom de la société ici</v>
      </c>
      <c r="B2" s="1821"/>
      <c r="C2" s="1821"/>
      <c r="D2" s="1821"/>
      <c r="E2" s="1821"/>
      <c r="F2" s="1821"/>
      <c r="G2" s="1821"/>
      <c r="H2" s="1821"/>
      <c r="I2" s="1821"/>
      <c r="J2" s="1821"/>
    </row>
    <row r="3" spans="1:10" ht="24" customHeight="1">
      <c r="A3" s="1834" t="s">
        <v>699</v>
      </c>
      <c r="B3" s="1835"/>
      <c r="C3" s="1835"/>
      <c r="D3" s="1835"/>
      <c r="E3" s="1835"/>
      <c r="F3" s="1835"/>
      <c r="G3" s="1835"/>
      <c r="H3" s="1835"/>
      <c r="I3" s="1835"/>
      <c r="J3" s="1835"/>
    </row>
    <row r="4" spans="1:10" ht="24" customHeight="1">
      <c r="A4" s="1834" t="s">
        <v>308</v>
      </c>
      <c r="B4" s="1821"/>
      <c r="C4" s="1821"/>
      <c r="D4" s="1821"/>
      <c r="E4" s="1821"/>
      <c r="F4" s="1821"/>
      <c r="G4" s="1821"/>
      <c r="H4" s="1821"/>
      <c r="I4" s="1821"/>
      <c r="J4" s="1821"/>
    </row>
    <row r="5" spans="1:10" ht="24" customHeight="1">
      <c r="A5" s="1839" t="s">
        <v>126</v>
      </c>
      <c r="B5" s="1840"/>
      <c r="C5" s="1840"/>
      <c r="D5" s="1840"/>
      <c r="E5" s="1840"/>
      <c r="F5" s="1840"/>
      <c r="G5" s="1840"/>
      <c r="H5" s="1840"/>
      <c r="I5" s="1840"/>
      <c r="J5" s="1840"/>
    </row>
    <row r="6" spans="1:10" ht="24" customHeight="1">
      <c r="A6" s="1836" t="str">
        <f>PERIOD</f>
        <v>Entrez le trimestre ici</v>
      </c>
      <c r="B6" s="1837"/>
      <c r="C6" s="1837"/>
      <c r="D6" s="1837"/>
      <c r="E6" s="1837"/>
      <c r="F6" s="1837"/>
      <c r="G6" s="1837"/>
      <c r="H6" s="1837"/>
      <c r="I6" s="1837"/>
      <c r="J6" s="1837"/>
    </row>
    <row r="7" spans="1:10" ht="24" customHeight="1">
      <c r="A7" s="1838" t="s">
        <v>839</v>
      </c>
      <c r="B7" s="1835"/>
      <c r="C7" s="1835"/>
      <c r="D7" s="1835"/>
      <c r="E7" s="1835"/>
      <c r="F7" s="1835"/>
      <c r="G7" s="1835"/>
      <c r="H7" s="1835"/>
      <c r="I7" s="1835"/>
      <c r="J7" s="1835"/>
    </row>
    <row r="8" spans="1:10" ht="24" customHeight="1">
      <c r="A8" s="1820" t="s">
        <v>334</v>
      </c>
      <c r="B8" s="1821"/>
      <c r="C8" s="1821"/>
      <c r="D8" s="1821"/>
      <c r="E8" s="1821"/>
      <c r="F8" s="1821"/>
      <c r="G8" s="1821"/>
      <c r="H8" s="1821"/>
      <c r="I8" s="1821"/>
      <c r="J8" s="1821"/>
    </row>
    <row r="10" spans="1:8" ht="15">
      <c r="A10" s="999"/>
      <c r="B10" s="999"/>
      <c r="C10" s="999"/>
      <c r="D10" s="999"/>
      <c r="E10" s="999"/>
      <c r="F10" s="999"/>
      <c r="G10" s="999"/>
      <c r="H10" s="999"/>
    </row>
    <row r="11" spans="1:8" ht="15">
      <c r="A11" s="646"/>
      <c r="B11" s="646"/>
      <c r="C11" s="646"/>
      <c r="D11" s="646"/>
      <c r="E11" s="646"/>
      <c r="F11" s="646"/>
      <c r="G11" s="646"/>
      <c r="H11" s="999"/>
    </row>
    <row r="12" spans="1:10" ht="47.25" customHeight="1">
      <c r="A12" s="1546" t="s">
        <v>1029</v>
      </c>
      <c r="B12" s="1542"/>
      <c r="C12" s="1542"/>
      <c r="D12" s="1831" t="s">
        <v>1032</v>
      </c>
      <c r="E12" s="1832"/>
      <c r="F12" s="1827" t="s">
        <v>1033</v>
      </c>
      <c r="G12" s="1829" t="s">
        <v>129</v>
      </c>
      <c r="H12" s="1554"/>
      <c r="I12" s="996"/>
      <c r="J12" s="996"/>
    </row>
    <row r="13" spans="1:10" ht="26.25">
      <c r="A13" s="1546"/>
      <c r="B13" s="1542"/>
      <c r="C13" s="1542"/>
      <c r="D13" s="1555" t="s">
        <v>1034</v>
      </c>
      <c r="E13" s="1553" t="s">
        <v>1035</v>
      </c>
      <c r="F13" s="1828"/>
      <c r="G13" s="1830"/>
      <c r="H13" s="1554"/>
      <c r="I13" s="996"/>
      <c r="J13" s="996"/>
    </row>
    <row r="14" spans="1:10" ht="20.25">
      <c r="A14" s="1556" t="s">
        <v>700</v>
      </c>
      <c r="B14" s="1514"/>
      <c r="C14" s="1514"/>
      <c r="D14" s="1509">
        <f>-'CC2B2'!D27</f>
        <v>0</v>
      </c>
      <c r="E14" s="1509">
        <f>-'CC2B2'!E27</f>
        <v>0</v>
      </c>
      <c r="F14" s="1509">
        <f>-'CC2B2'!F27</f>
        <v>0</v>
      </c>
      <c r="G14" s="1509">
        <f>SUM(D14:F14)</f>
        <v>0</v>
      </c>
      <c r="H14" s="1554"/>
      <c r="I14" s="49">
        <f>CC2B1_T2-CC2B2_T1</f>
        <v>0</v>
      </c>
      <c r="J14" s="10" t="s">
        <v>820</v>
      </c>
    </row>
    <row r="15" spans="1:10" ht="20.25">
      <c r="A15" s="1556" t="s">
        <v>701</v>
      </c>
      <c r="B15" s="1514"/>
      <c r="C15" s="1514"/>
      <c r="D15" s="1509">
        <f>'CC2B2'!D45</f>
        <v>0</v>
      </c>
      <c r="E15" s="1557"/>
      <c r="F15" s="1557"/>
      <c r="G15" s="1509">
        <f>SUM(D15:F15)</f>
        <v>0</v>
      </c>
      <c r="H15" s="1554"/>
      <c r="I15" s="49">
        <f>CC2B1_T3-CC2B2_T2</f>
        <v>0</v>
      </c>
      <c r="J15" s="10" t="s">
        <v>820</v>
      </c>
    </row>
    <row r="16" spans="1:10" ht="23.25">
      <c r="A16" s="1548" t="s">
        <v>702</v>
      </c>
      <c r="B16" s="1514"/>
      <c r="C16" s="1514"/>
      <c r="D16" s="1509">
        <f>+D14+D15</f>
        <v>0</v>
      </c>
      <c r="E16" s="1509">
        <f>+E14+E15</f>
        <v>0</v>
      </c>
      <c r="F16" s="1509">
        <f>+F14+F15</f>
        <v>0</v>
      </c>
      <c r="G16" s="1509">
        <f>+G14+G15</f>
        <v>0</v>
      </c>
      <c r="H16" s="1554"/>
      <c r="I16" s="996"/>
      <c r="J16" s="996"/>
    </row>
    <row r="17" spans="1:10" ht="20.25">
      <c r="A17" s="1556" t="s">
        <v>703</v>
      </c>
      <c r="B17" s="1514"/>
      <c r="C17" s="1514"/>
      <c r="D17" s="1509"/>
      <c r="E17" s="1557"/>
      <c r="F17" s="1557"/>
      <c r="G17" s="1509">
        <f>SUM(D17:F17)</f>
        <v>0</v>
      </c>
      <c r="H17" s="1554"/>
      <c r="I17" s="996"/>
      <c r="J17" s="996"/>
    </row>
    <row r="18" spans="1:10" ht="20.25">
      <c r="A18" s="1556" t="s">
        <v>704</v>
      </c>
      <c r="B18" s="1514"/>
      <c r="C18" s="1514"/>
      <c r="D18" s="1509"/>
      <c r="E18" s="1557"/>
      <c r="F18" s="1557"/>
      <c r="G18" s="1509">
        <f>SUM(D18:F18)</f>
        <v>0</v>
      </c>
      <c r="H18" s="1554"/>
      <c r="I18" s="996"/>
      <c r="J18" s="996"/>
    </row>
    <row r="19" spans="1:10" ht="20.25">
      <c r="A19" s="1823" t="s">
        <v>1030</v>
      </c>
      <c r="B19" s="1824"/>
      <c r="C19" s="1825"/>
      <c r="D19" s="1509"/>
      <c r="E19" s="1557"/>
      <c r="F19" s="1557"/>
      <c r="G19" s="1509">
        <f>SUM(D19:F19)</f>
        <v>0</v>
      </c>
      <c r="H19" s="1554"/>
      <c r="I19" s="996"/>
      <c r="J19" s="996"/>
    </row>
    <row r="20" spans="1:10" ht="23.25">
      <c r="A20" s="1548" t="s">
        <v>705</v>
      </c>
      <c r="B20" s="1514"/>
      <c r="C20" s="1514"/>
      <c r="D20" s="1509">
        <f>SUM(D16:D19)</f>
        <v>0</v>
      </c>
      <c r="E20" s="1509">
        <f>SUM(E16:E19)</f>
        <v>0</v>
      </c>
      <c r="F20" s="1509">
        <f>SUM(F16:F19)</f>
        <v>0</v>
      </c>
      <c r="G20" s="1509">
        <f>SUM(G16:G19)</f>
        <v>0</v>
      </c>
      <c r="H20" s="1554"/>
      <c r="I20" s="996"/>
      <c r="J20" s="996"/>
    </row>
    <row r="21" spans="1:10" ht="43.5" customHeight="1">
      <c r="A21" s="1556" t="s">
        <v>706</v>
      </c>
      <c r="B21" s="1514"/>
      <c r="C21" s="1514"/>
      <c r="D21" s="1559"/>
      <c r="E21" s="1560"/>
      <c r="F21" s="1560"/>
      <c r="G21" s="1509">
        <f>SUM(D21:F21)</f>
        <v>0</v>
      </c>
      <c r="H21" s="1554"/>
      <c r="I21" s="996"/>
      <c r="J21" s="996"/>
    </row>
    <row r="22" spans="1:10" ht="24" thickBot="1">
      <c r="A22" s="1548" t="s">
        <v>707</v>
      </c>
      <c r="B22" s="1514"/>
      <c r="C22" s="1514"/>
      <c r="D22" s="1561">
        <f>SUM(D20:D21)</f>
        <v>0</v>
      </c>
      <c r="E22" s="1561">
        <f>SUM(E20:E21)</f>
        <v>0</v>
      </c>
      <c r="F22" s="1561">
        <f>SUM(F20:F21)</f>
        <v>0</v>
      </c>
      <c r="G22" s="1561">
        <f>SUM(G20:G21)</f>
        <v>0</v>
      </c>
      <c r="H22" s="1554"/>
      <c r="I22" s="996"/>
      <c r="J22" s="996"/>
    </row>
    <row r="23" spans="1:10" ht="21" thickTop="1">
      <c r="A23" s="1562"/>
      <c r="B23" s="646"/>
      <c r="C23" s="646"/>
      <c r="D23" s="646"/>
      <c r="E23" s="646"/>
      <c r="F23" s="646"/>
      <c r="G23" s="656"/>
      <c r="H23" s="1554"/>
      <c r="I23" s="996"/>
      <c r="J23" s="996"/>
    </row>
    <row r="24" spans="1:10" ht="23.25">
      <c r="A24" s="1548" t="s">
        <v>777</v>
      </c>
      <c r="B24" s="1547"/>
      <c r="C24" s="646"/>
      <c r="D24" s="646"/>
      <c r="E24" s="646"/>
      <c r="F24" s="646"/>
      <c r="G24" s="656"/>
      <c r="H24" s="1554"/>
      <c r="I24" s="996"/>
      <c r="J24" s="996"/>
    </row>
    <row r="25" spans="1:10" ht="20.25">
      <c r="A25" s="1556" t="s">
        <v>708</v>
      </c>
      <c r="B25" s="1547"/>
      <c r="C25" s="646"/>
      <c r="D25" s="1563"/>
      <c r="E25" s="1563"/>
      <c r="F25" s="1563"/>
      <c r="G25" s="1509">
        <f>SUM(D25:F25)</f>
        <v>0</v>
      </c>
      <c r="H25" s="1554"/>
      <c r="I25" s="996"/>
      <c r="J25" s="996"/>
    </row>
    <row r="26" spans="1:10" ht="20.25">
      <c r="A26" s="1556" t="s">
        <v>813</v>
      </c>
      <c r="B26" s="1547"/>
      <c r="C26" s="646"/>
      <c r="D26" s="1563"/>
      <c r="E26" s="1563"/>
      <c r="F26" s="1563"/>
      <c r="G26" s="1509">
        <f>SUM(D26:F26)</f>
        <v>0</v>
      </c>
      <c r="H26" s="1554"/>
      <c r="I26" s="996"/>
      <c r="J26" s="996"/>
    </row>
    <row r="27" spans="1:10" ht="20.25">
      <c r="A27" s="1826" t="s">
        <v>709</v>
      </c>
      <c r="B27" s="1826"/>
      <c r="C27" s="646"/>
      <c r="D27" s="1564"/>
      <c r="E27" s="1564"/>
      <c r="F27" s="1564"/>
      <c r="G27" s="1509">
        <f>SUM(D27:F27)</f>
        <v>0</v>
      </c>
      <c r="H27" s="1554"/>
      <c r="I27" s="996"/>
      <c r="J27" s="996"/>
    </row>
    <row r="28" spans="1:10" ht="20.25">
      <c r="A28" s="1826" t="s">
        <v>709</v>
      </c>
      <c r="B28" s="1826"/>
      <c r="C28" s="646"/>
      <c r="D28" s="1564"/>
      <c r="E28" s="1564"/>
      <c r="F28" s="1564"/>
      <c r="G28" s="1509">
        <f>SUM(D28:F28)</f>
        <v>0</v>
      </c>
      <c r="H28" s="1554"/>
      <c r="I28" s="996"/>
      <c r="J28" s="996"/>
    </row>
    <row r="29" spans="1:10" ht="20.25">
      <c r="A29" s="1826" t="s">
        <v>709</v>
      </c>
      <c r="B29" s="1826"/>
      <c r="C29" s="646"/>
      <c r="D29" s="1564"/>
      <c r="E29" s="1564"/>
      <c r="F29" s="1564"/>
      <c r="G29" s="1509">
        <f>SUM(D29:F29)</f>
        <v>0</v>
      </c>
      <c r="H29" s="1554"/>
      <c r="I29" s="996"/>
      <c r="J29" s="996"/>
    </row>
    <row r="30" spans="1:10" ht="29.25" customHeight="1" thickBot="1">
      <c r="A30" s="1548" t="s">
        <v>1031</v>
      </c>
      <c r="B30" s="646"/>
      <c r="C30" s="646"/>
      <c r="D30" s="1561">
        <f>SUM(D25:D29)</f>
        <v>0</v>
      </c>
      <c r="E30" s="1561">
        <f>SUM(E25:E29)</f>
        <v>0</v>
      </c>
      <c r="F30" s="1561">
        <f>SUM(F25:F29)</f>
        <v>0</v>
      </c>
      <c r="G30" s="1561">
        <f>SUM(G25:G29)</f>
        <v>0</v>
      </c>
      <c r="H30" s="1554"/>
      <c r="I30" s="49">
        <f>CC2B1_T1-CC2_T2</f>
        <v>0</v>
      </c>
      <c r="J30" s="10" t="s">
        <v>819</v>
      </c>
    </row>
    <row r="31" spans="1:10" ht="29.25" customHeight="1" thickTop="1">
      <c r="A31" s="1548"/>
      <c r="B31" s="646"/>
      <c r="C31" s="646"/>
      <c r="D31" s="1495"/>
      <c r="E31" s="1495"/>
      <c r="F31" s="1495"/>
      <c r="G31" s="1495"/>
      <c r="H31" s="1554"/>
      <c r="I31" s="996"/>
      <c r="J31" s="996"/>
    </row>
    <row r="32" spans="1:10" ht="20.25">
      <c r="A32" s="1822" t="s">
        <v>812</v>
      </c>
      <c r="B32" s="1822"/>
      <c r="C32" s="1822"/>
      <c r="D32" s="1822"/>
      <c r="E32" s="1822"/>
      <c r="F32" s="1822"/>
      <c r="G32" s="1822"/>
      <c r="H32" s="1554"/>
      <c r="I32" s="996"/>
      <c r="J32" s="996"/>
    </row>
    <row r="33" spans="1:10" ht="25.5" customHeight="1">
      <c r="A33" s="1822"/>
      <c r="B33" s="1822"/>
      <c r="C33" s="1822"/>
      <c r="D33" s="1822"/>
      <c r="E33" s="1822"/>
      <c r="F33" s="1822"/>
      <c r="G33" s="1822"/>
      <c r="H33" s="1554"/>
      <c r="I33" s="996"/>
      <c r="J33" s="996"/>
    </row>
    <row r="34" spans="1:12" ht="20.25">
      <c r="A34" s="1556" t="s">
        <v>710</v>
      </c>
      <c r="B34" s="1514"/>
      <c r="C34" s="1514"/>
      <c r="D34" s="1509"/>
      <c r="E34" s="1509"/>
      <c r="F34" s="1509"/>
      <c r="G34" s="1509">
        <f>SUM(D34:F34)</f>
        <v>0</v>
      </c>
      <c r="H34" s="1554"/>
      <c r="I34" s="996"/>
      <c r="J34" s="996"/>
      <c r="K34" s="996"/>
      <c r="L34" s="996"/>
    </row>
    <row r="35" spans="1:12" ht="20.25">
      <c r="A35" s="1556" t="s">
        <v>711</v>
      </c>
      <c r="B35" s="1514"/>
      <c r="C35" s="1514"/>
      <c r="D35" s="1509"/>
      <c r="E35" s="1509"/>
      <c r="F35" s="1509"/>
      <c r="G35" s="1509">
        <f>SUM(D35:F35)</f>
        <v>0</v>
      </c>
      <c r="H35" s="1554"/>
      <c r="I35" s="996"/>
      <c r="J35" s="996"/>
      <c r="K35" s="996"/>
      <c r="L35" s="996"/>
    </row>
    <row r="36" spans="1:12" ht="21" thickBot="1">
      <c r="A36" s="1556" t="s">
        <v>712</v>
      </c>
      <c r="B36" s="1514"/>
      <c r="C36" s="1514"/>
      <c r="D36" s="1561">
        <f>SUM(D34:D35)</f>
        <v>0</v>
      </c>
      <c r="E36" s="1561">
        <f>SUM(E34:E35)</f>
        <v>0</v>
      </c>
      <c r="F36" s="1561">
        <f>SUM(F34:F35)</f>
        <v>0</v>
      </c>
      <c r="G36" s="1561">
        <f>SUM(G34:G35)</f>
        <v>0</v>
      </c>
      <c r="H36" s="1554"/>
      <c r="I36" s="996"/>
      <c r="J36" s="996"/>
      <c r="K36" s="996"/>
      <c r="L36" s="996"/>
    </row>
    <row r="37" spans="1:12" ht="24.75" customHeight="1" thickBot="1" thickTop="1">
      <c r="A37" s="1565"/>
      <c r="B37" s="1566"/>
      <c r="C37" s="1566"/>
      <c r="D37" s="1567"/>
      <c r="E37" s="1567"/>
      <c r="F37" s="1567"/>
      <c r="G37" s="1567"/>
      <c r="H37" s="1554"/>
      <c r="I37" s="996"/>
      <c r="J37" s="996"/>
      <c r="K37" s="996"/>
      <c r="L37" s="996"/>
    </row>
    <row r="38" spans="1:12" ht="21" thickTop="1">
      <c r="A38" s="1562"/>
      <c r="B38" s="1514"/>
      <c r="C38" s="1514"/>
      <c r="D38" s="1494"/>
      <c r="E38" s="1494"/>
      <c r="F38" s="1494"/>
      <c r="G38" s="1494"/>
      <c r="H38" s="1554"/>
      <c r="I38" s="996"/>
      <c r="J38" s="996"/>
      <c r="K38" s="996"/>
      <c r="L38" s="996"/>
    </row>
    <row r="39" spans="1:12" ht="26.25">
      <c r="A39" s="1568" t="s">
        <v>1036</v>
      </c>
      <c r="B39" s="1569"/>
      <c r="C39" s="1569"/>
      <c r="D39" s="1570"/>
      <c r="E39" s="1570"/>
      <c r="F39" s="1570"/>
      <c r="G39" s="1570"/>
      <c r="H39" s="1571"/>
      <c r="I39" s="996"/>
      <c r="J39" s="996"/>
      <c r="K39" s="996"/>
      <c r="L39" s="996"/>
    </row>
    <row r="40" spans="1:12" ht="20.25">
      <c r="A40" s="1572"/>
      <c r="B40" s="1569"/>
      <c r="C40" s="1569"/>
      <c r="D40" s="1570"/>
      <c r="E40" s="1570"/>
      <c r="F40" s="1570"/>
      <c r="G40" s="1570"/>
      <c r="H40" s="1571"/>
      <c r="I40" s="996"/>
      <c r="J40" s="996"/>
      <c r="K40" s="996"/>
      <c r="L40" s="996"/>
    </row>
    <row r="41" spans="1:12" ht="23.25" customHeight="1">
      <c r="A41" s="1573" t="s">
        <v>1037</v>
      </c>
      <c r="B41" s="1569"/>
      <c r="C41" s="1569"/>
      <c r="D41" s="1810" t="s">
        <v>1032</v>
      </c>
      <c r="E41" s="1811"/>
      <c r="F41" s="1812" t="s">
        <v>1033</v>
      </c>
      <c r="G41" s="1808" t="s">
        <v>129</v>
      </c>
      <c r="H41" s="1571"/>
      <c r="I41" s="996"/>
      <c r="J41" s="996"/>
      <c r="K41" s="996"/>
      <c r="L41" s="996"/>
    </row>
    <row r="42" spans="1:12" ht="20.25">
      <c r="A42" s="1575"/>
      <c r="B42" s="1569"/>
      <c r="C42" s="1569"/>
      <c r="D42" s="1576" t="s">
        <v>1034</v>
      </c>
      <c r="E42" s="1574" t="s">
        <v>1035</v>
      </c>
      <c r="F42" s="1813"/>
      <c r="G42" s="1809"/>
      <c r="H42" s="1571"/>
      <c r="I42" s="996"/>
      <c r="J42" s="996"/>
      <c r="K42" s="996"/>
      <c r="L42" s="996"/>
    </row>
    <row r="43" spans="1:12" ht="21">
      <c r="A43" s="1817" t="s">
        <v>1038</v>
      </c>
      <c r="B43" s="1759"/>
      <c r="C43" s="1774"/>
      <c r="D43" s="1577"/>
      <c r="E43" s="1578"/>
      <c r="F43" s="1578"/>
      <c r="G43" s="1579">
        <f>SUM(D43:F43)</f>
        <v>0</v>
      </c>
      <c r="H43" s="1571"/>
      <c r="I43" s="996"/>
      <c r="J43" s="996"/>
      <c r="K43" s="996"/>
      <c r="L43" s="996"/>
    </row>
    <row r="44" spans="1:12" ht="20.25">
      <c r="A44" s="1580" t="s">
        <v>1039</v>
      </c>
      <c r="B44" s="1581"/>
      <c r="C44" s="932"/>
      <c r="D44" s="1582">
        <f>-'CC2B3'!D35</f>
        <v>0</v>
      </c>
      <c r="E44" s="1582">
        <f>-'CC2B3'!E35</f>
        <v>0</v>
      </c>
      <c r="F44" s="1582">
        <f>-'CC2B3'!F35</f>
        <v>0</v>
      </c>
      <c r="G44" s="1579">
        <f aca="true" t="shared" si="0" ref="G44:G58">SUM(D44:F44)</f>
        <v>0</v>
      </c>
      <c r="H44" s="1571"/>
      <c r="I44" s="996"/>
      <c r="J44" s="996"/>
      <c r="K44" s="996"/>
      <c r="L44" s="996"/>
    </row>
    <row r="45" spans="1:8" ht="20.25">
      <c r="A45" s="1580" t="s">
        <v>1040</v>
      </c>
      <c r="B45" s="1581"/>
      <c r="C45" s="932"/>
      <c r="D45" s="1609" t="s">
        <v>150</v>
      </c>
      <c r="E45" s="1582">
        <f>'CC2B2'!E20</f>
        <v>0</v>
      </c>
      <c r="F45" s="1582">
        <f>'CC2B2'!F20</f>
        <v>0</v>
      </c>
      <c r="G45" s="1579">
        <f t="shared" si="0"/>
        <v>0</v>
      </c>
      <c r="H45" s="906"/>
    </row>
    <row r="46" spans="1:8" ht="20.25">
      <c r="A46" s="1580" t="s">
        <v>1041</v>
      </c>
      <c r="B46" s="932"/>
      <c r="C46" s="932"/>
      <c r="D46" s="1583"/>
      <c r="E46" s="1584"/>
      <c r="F46" s="1585"/>
      <c r="G46" s="1579"/>
      <c r="H46" s="906"/>
    </row>
    <row r="47" spans="1:8" ht="20.25">
      <c r="A47" s="1586" t="s">
        <v>1042</v>
      </c>
      <c r="B47" s="932"/>
      <c r="C47" s="932"/>
      <c r="D47" s="1578"/>
      <c r="E47" s="1578"/>
      <c r="F47" s="1578"/>
      <c r="G47" s="1579">
        <f t="shared" si="0"/>
        <v>0</v>
      </c>
      <c r="H47" s="906"/>
    </row>
    <row r="48" spans="1:8" ht="20.25">
      <c r="A48" s="1586" t="s">
        <v>1043</v>
      </c>
      <c r="B48" s="932"/>
      <c r="C48" s="932"/>
      <c r="D48" s="1582">
        <f>D19</f>
        <v>0</v>
      </c>
      <c r="E48" s="1582">
        <f>E19</f>
        <v>0</v>
      </c>
      <c r="F48" s="1582">
        <f>F19</f>
        <v>0</v>
      </c>
      <c r="G48" s="1579">
        <f t="shared" si="0"/>
        <v>0</v>
      </c>
      <c r="H48" s="906"/>
    </row>
    <row r="49" spans="1:8" ht="20.25">
      <c r="A49" s="1580" t="s">
        <v>1044</v>
      </c>
      <c r="B49" s="932"/>
      <c r="C49" s="932"/>
      <c r="D49" s="1582">
        <f>'CC2B2'!D37</f>
        <v>0</v>
      </c>
      <c r="E49" s="1609" t="s">
        <v>150</v>
      </c>
      <c r="F49" s="1609" t="s">
        <v>150</v>
      </c>
      <c r="G49" s="1579">
        <f t="shared" si="0"/>
        <v>0</v>
      </c>
      <c r="H49" s="906"/>
    </row>
    <row r="50" spans="1:8" ht="20.25">
      <c r="A50" s="1580" t="s">
        <v>1045</v>
      </c>
      <c r="B50" s="932"/>
      <c r="C50" s="932"/>
      <c r="D50" s="1583"/>
      <c r="E50" s="1584"/>
      <c r="F50" s="1585"/>
      <c r="G50" s="1579"/>
      <c r="H50" s="906"/>
    </row>
    <row r="51" spans="1:8" ht="20.25">
      <c r="A51" s="1586" t="s">
        <v>1042</v>
      </c>
      <c r="B51" s="932"/>
      <c r="C51" s="932"/>
      <c r="D51" s="1578"/>
      <c r="E51" s="1578"/>
      <c r="F51" s="1578"/>
      <c r="G51" s="1579">
        <f t="shared" si="0"/>
        <v>0</v>
      </c>
      <c r="H51" s="906"/>
    </row>
    <row r="52" spans="1:8" ht="20.25">
      <c r="A52" s="1586" t="s">
        <v>1043</v>
      </c>
      <c r="B52" s="932"/>
      <c r="C52" s="932"/>
      <c r="D52" s="1587">
        <f>D18</f>
        <v>0</v>
      </c>
      <c r="E52" s="1609" t="s">
        <v>150</v>
      </c>
      <c r="F52" s="1609" t="s">
        <v>150</v>
      </c>
      <c r="G52" s="1579">
        <f t="shared" si="0"/>
        <v>0</v>
      </c>
      <c r="H52" s="906"/>
    </row>
    <row r="53" spans="1:8" ht="23.25">
      <c r="A53" s="1588" t="s">
        <v>1046</v>
      </c>
      <c r="B53" s="1581"/>
      <c r="C53" s="932"/>
      <c r="D53" s="1579">
        <f>SUM(D43:D52)</f>
        <v>0</v>
      </c>
      <c r="E53" s="1579">
        <f>SUM(E43:E52)</f>
        <v>0</v>
      </c>
      <c r="F53" s="1579">
        <f>SUM(F43:F52)</f>
        <v>0</v>
      </c>
      <c r="G53" s="1579">
        <f t="shared" si="0"/>
        <v>0</v>
      </c>
      <c r="H53" s="906"/>
    </row>
    <row r="54" spans="1:8" ht="20.25">
      <c r="A54" s="1814" t="s">
        <v>1047</v>
      </c>
      <c r="B54" s="1815"/>
      <c r="C54" s="1816"/>
      <c r="D54" s="1579">
        <f>D22</f>
        <v>0</v>
      </c>
      <c r="E54" s="1579">
        <f>E22</f>
        <v>0</v>
      </c>
      <c r="F54" s="1579">
        <f>F22</f>
        <v>0</v>
      </c>
      <c r="G54" s="1579">
        <f t="shared" si="0"/>
        <v>0</v>
      </c>
      <c r="H54" s="906"/>
    </row>
    <row r="55" spans="1:8" ht="23.25">
      <c r="A55" s="1588" t="s">
        <v>1048</v>
      </c>
      <c r="B55" s="1589"/>
      <c r="C55" s="1590"/>
      <c r="D55" s="1579">
        <f>D53-D54</f>
        <v>0</v>
      </c>
      <c r="E55" s="1579">
        <f>E53-E54</f>
        <v>0</v>
      </c>
      <c r="F55" s="1579">
        <f>F53-F54</f>
        <v>0</v>
      </c>
      <c r="G55" s="1579">
        <f t="shared" si="0"/>
        <v>0</v>
      </c>
      <c r="H55" s="906"/>
    </row>
    <row r="56" spans="1:8" ht="20.25">
      <c r="A56" s="1818" t="s">
        <v>709</v>
      </c>
      <c r="B56" s="1818"/>
      <c r="C56" s="1590"/>
      <c r="D56" s="1592"/>
      <c r="E56" s="1592"/>
      <c r="F56" s="1592"/>
      <c r="G56" s="1579">
        <f t="shared" si="0"/>
        <v>0</v>
      </c>
      <c r="H56" s="906"/>
    </row>
    <row r="57" spans="1:8" ht="20.25">
      <c r="A57" s="1818" t="s">
        <v>709</v>
      </c>
      <c r="B57" s="1818"/>
      <c r="C57" s="1590"/>
      <c r="D57" s="1592"/>
      <c r="E57" s="1592"/>
      <c r="F57" s="1592"/>
      <c r="G57" s="1579">
        <f t="shared" si="0"/>
        <v>0</v>
      </c>
      <c r="H57" s="906"/>
    </row>
    <row r="58" spans="1:8" ht="20.25">
      <c r="A58" s="1818" t="s">
        <v>709</v>
      </c>
      <c r="B58" s="1818"/>
      <c r="C58" s="1590"/>
      <c r="D58" s="1592"/>
      <c r="E58" s="1592"/>
      <c r="F58" s="1592"/>
      <c r="G58" s="1579">
        <f t="shared" si="0"/>
        <v>0</v>
      </c>
      <c r="H58" s="906"/>
    </row>
    <row r="59" spans="1:8" ht="20.25">
      <c r="A59" s="1593"/>
      <c r="B59" s="1594"/>
      <c r="C59" s="1569"/>
      <c r="D59" s="1595"/>
      <c r="E59" s="1595"/>
      <c r="F59" s="1595"/>
      <c r="G59" s="1595"/>
      <c r="H59" s="906"/>
    </row>
    <row r="60" spans="1:8" ht="20.25">
      <c r="A60" s="1594"/>
      <c r="B60" s="1594"/>
      <c r="C60" s="1569"/>
      <c r="D60" s="1596"/>
      <c r="E60" s="1596"/>
      <c r="F60" s="1596"/>
      <c r="G60" s="1596"/>
      <c r="H60" s="906"/>
    </row>
    <row r="61" spans="1:8" ht="23.25" customHeight="1">
      <c r="A61" s="1597" t="s">
        <v>1049</v>
      </c>
      <c r="B61" s="1590"/>
      <c r="C61" s="1590"/>
      <c r="D61" s="1810" t="s">
        <v>1032</v>
      </c>
      <c r="E61" s="1811"/>
      <c r="F61" s="1812" t="s">
        <v>1033</v>
      </c>
      <c r="G61" s="1808" t="s">
        <v>129</v>
      </c>
      <c r="H61" s="906"/>
    </row>
    <row r="62" spans="1:8" ht="20.25">
      <c r="A62" s="1598"/>
      <c r="B62" s="1590"/>
      <c r="C62" s="1590"/>
      <c r="D62" s="1576" t="s">
        <v>1034</v>
      </c>
      <c r="E62" s="1574" t="s">
        <v>1035</v>
      </c>
      <c r="F62" s="1813"/>
      <c r="G62" s="1809"/>
      <c r="H62" s="906"/>
    </row>
    <row r="63" spans="1:8" ht="21">
      <c r="A63" s="1819" t="s">
        <v>1050</v>
      </c>
      <c r="B63" s="1759"/>
      <c r="C63" s="1774"/>
      <c r="D63" s="1577"/>
      <c r="E63" s="1577"/>
      <c r="F63" s="1577"/>
      <c r="G63" s="1579">
        <f>SUM(D63:F63)</f>
        <v>0</v>
      </c>
      <c r="H63" s="906"/>
    </row>
    <row r="64" spans="1:8" ht="20.25">
      <c r="A64" s="1599" t="s">
        <v>1051</v>
      </c>
      <c r="B64" s="932"/>
      <c r="C64" s="932"/>
      <c r="D64" s="1583"/>
      <c r="E64" s="1584"/>
      <c r="F64" s="1585"/>
      <c r="G64" s="1579"/>
      <c r="H64" s="906"/>
    </row>
    <row r="65" spans="1:8" ht="20.25">
      <c r="A65" s="1600" t="s">
        <v>1052</v>
      </c>
      <c r="B65" s="932"/>
      <c r="C65" s="932"/>
      <c r="D65" s="1587">
        <f>'CC2B2'!D26</f>
        <v>0</v>
      </c>
      <c r="E65" s="1587">
        <f>'CC2B2'!E26</f>
        <v>0</v>
      </c>
      <c r="F65" s="1587">
        <f>'CC2B2'!F26</f>
        <v>0</v>
      </c>
      <c r="G65" s="1579">
        <f aca="true" t="shared" si="1" ref="G65:G80">SUM(D65:F65)</f>
        <v>0</v>
      </c>
      <c r="H65" s="906"/>
    </row>
    <row r="66" spans="1:8" ht="20.25">
      <c r="A66" s="1600" t="s">
        <v>1126</v>
      </c>
      <c r="B66" s="932"/>
      <c r="C66" s="932"/>
      <c r="D66" s="1587">
        <f>-'CC2B2'!D36</f>
        <v>0</v>
      </c>
      <c r="E66" s="1609" t="s">
        <v>150</v>
      </c>
      <c r="F66" s="1609" t="s">
        <v>150</v>
      </c>
      <c r="G66" s="1579">
        <f t="shared" si="1"/>
        <v>0</v>
      </c>
      <c r="H66" s="906"/>
    </row>
    <row r="67" spans="1:8" ht="20.25">
      <c r="A67" s="1599" t="s">
        <v>1053</v>
      </c>
      <c r="B67" s="932"/>
      <c r="C67" s="932"/>
      <c r="D67" s="1579">
        <f>SUM(D65:D66)</f>
        <v>0</v>
      </c>
      <c r="E67" s="1579">
        <f>SUM(E65:E66)</f>
        <v>0</v>
      </c>
      <c r="F67" s="1579">
        <f>SUM(F65:F66)</f>
        <v>0</v>
      </c>
      <c r="G67" s="1579">
        <f t="shared" si="1"/>
        <v>0</v>
      </c>
      <c r="H67" s="906"/>
    </row>
    <row r="68" spans="1:8" ht="20.25">
      <c r="A68" s="1599" t="s">
        <v>1054</v>
      </c>
      <c r="B68" s="932"/>
      <c r="C68" s="932"/>
      <c r="D68" s="1587">
        <f>-'CC2B3'!D16</f>
        <v>0</v>
      </c>
      <c r="E68" s="1587">
        <f>-'CC2B3'!E16</f>
        <v>0</v>
      </c>
      <c r="F68" s="1587">
        <f>-'CC2B3'!F16</f>
        <v>0</v>
      </c>
      <c r="G68" s="1579">
        <f t="shared" si="1"/>
        <v>0</v>
      </c>
      <c r="H68" s="906"/>
    </row>
    <row r="69" spans="1:8" ht="20.25">
      <c r="A69" s="1599" t="s">
        <v>1055</v>
      </c>
      <c r="B69" s="932"/>
      <c r="C69" s="932"/>
      <c r="D69" s="1583"/>
      <c r="E69" s="1584"/>
      <c r="F69" s="1585"/>
      <c r="G69" s="1579"/>
      <c r="H69" s="906"/>
    </row>
    <row r="70" spans="1:8" ht="20.25">
      <c r="A70" s="1601" t="s">
        <v>1056</v>
      </c>
      <c r="B70" s="932"/>
      <c r="C70" s="932"/>
      <c r="D70" s="1602">
        <f>-'CC2B3'!D22</f>
        <v>0</v>
      </c>
      <c r="E70" s="1602">
        <f>-'CC2B3'!E22</f>
        <v>0</v>
      </c>
      <c r="F70" s="1602">
        <f>-'CC2B3'!F22</f>
        <v>0</v>
      </c>
      <c r="G70" s="1579">
        <f t="shared" si="1"/>
        <v>0</v>
      </c>
      <c r="H70" s="906"/>
    </row>
    <row r="71" spans="1:8" ht="20.25">
      <c r="A71" s="1601" t="s">
        <v>1057</v>
      </c>
      <c r="B71" s="932"/>
      <c r="C71" s="932"/>
      <c r="D71" s="1602">
        <f>-'CC2B3'!D23</f>
        <v>0</v>
      </c>
      <c r="E71" s="1602">
        <f>-'CC2B3'!E23</f>
        <v>0</v>
      </c>
      <c r="F71" s="1602">
        <f>-'CC2B3'!F23</f>
        <v>0</v>
      </c>
      <c r="G71" s="1579">
        <f t="shared" si="1"/>
        <v>0</v>
      </c>
      <c r="H71" s="906"/>
    </row>
    <row r="72" spans="1:8" ht="20.25">
      <c r="A72" s="1601" t="s">
        <v>1058</v>
      </c>
      <c r="B72" s="932"/>
      <c r="C72" s="932"/>
      <c r="D72" s="1602">
        <f>-'CC2B3'!D24</f>
        <v>0</v>
      </c>
      <c r="E72" s="1602">
        <f>-'CC2B3'!E24</f>
        <v>0</v>
      </c>
      <c r="F72" s="1602">
        <f>-'CC2B3'!F24</f>
        <v>0</v>
      </c>
      <c r="G72" s="1579">
        <f t="shared" si="1"/>
        <v>0</v>
      </c>
      <c r="H72" s="906"/>
    </row>
    <row r="73" spans="1:8" ht="20.25">
      <c r="A73" s="1603" t="s">
        <v>1059</v>
      </c>
      <c r="B73" s="1591" t="s">
        <v>709</v>
      </c>
      <c r="C73" s="1604"/>
      <c r="D73" s="1605"/>
      <c r="E73" s="1605"/>
      <c r="F73" s="1605"/>
      <c r="G73" s="1579">
        <f t="shared" si="1"/>
        <v>0</v>
      </c>
      <c r="H73" s="906"/>
    </row>
    <row r="74" spans="1:8" ht="20.25">
      <c r="A74" s="1603"/>
      <c r="B74" s="1591" t="s">
        <v>709</v>
      </c>
      <c r="C74" s="1604"/>
      <c r="D74" s="1605"/>
      <c r="E74" s="1605"/>
      <c r="F74" s="1605"/>
      <c r="G74" s="1579">
        <f t="shared" si="1"/>
        <v>0</v>
      </c>
      <c r="H74" s="906"/>
    </row>
    <row r="75" spans="1:8" ht="23.25">
      <c r="A75" s="1606" t="s">
        <v>1060</v>
      </c>
      <c r="B75" s="932"/>
      <c r="C75" s="932"/>
      <c r="D75" s="1579">
        <f>D63+SUM(D67:D74)</f>
        <v>0</v>
      </c>
      <c r="E75" s="1579">
        <f>E63+SUM(E67:E74)</f>
        <v>0</v>
      </c>
      <c r="F75" s="1579">
        <f>F63+SUM(F67:F74)</f>
        <v>0</v>
      </c>
      <c r="G75" s="1579">
        <f t="shared" si="1"/>
        <v>0</v>
      </c>
      <c r="H75" s="906"/>
    </row>
    <row r="76" spans="1:8" ht="23.25">
      <c r="A76" s="1606" t="s">
        <v>1061</v>
      </c>
      <c r="B76" s="1589"/>
      <c r="C76" s="932"/>
      <c r="D76" s="1579">
        <f>D17</f>
        <v>0</v>
      </c>
      <c r="E76" s="1579">
        <f>E17</f>
        <v>0</v>
      </c>
      <c r="F76" s="1579">
        <f>F17</f>
        <v>0</v>
      </c>
      <c r="G76" s="1579">
        <f t="shared" si="1"/>
        <v>0</v>
      </c>
      <c r="H76" s="906"/>
    </row>
    <row r="77" spans="1:8" ht="23.25">
      <c r="A77" s="1588" t="s">
        <v>1048</v>
      </c>
      <c r="B77" s="1589"/>
      <c r="C77" s="932"/>
      <c r="D77" s="1579">
        <f>D75-D76</f>
        <v>0</v>
      </c>
      <c r="E77" s="1579">
        <f>E75-E76</f>
        <v>0</v>
      </c>
      <c r="F77" s="1579">
        <f>F75-F76</f>
        <v>0</v>
      </c>
      <c r="G77" s="1579">
        <f t="shared" si="1"/>
        <v>0</v>
      </c>
      <c r="H77" s="906"/>
    </row>
    <row r="78" spans="1:8" ht="20.25">
      <c r="A78" s="1818" t="s">
        <v>709</v>
      </c>
      <c r="B78" s="1818"/>
      <c r="C78" s="932"/>
      <c r="D78" s="1607"/>
      <c r="E78" s="1607"/>
      <c r="F78" s="1607"/>
      <c r="G78" s="1579">
        <f t="shared" si="1"/>
        <v>0</v>
      </c>
      <c r="H78" s="906"/>
    </row>
    <row r="79" spans="1:8" ht="20.25">
      <c r="A79" s="1818" t="s">
        <v>709</v>
      </c>
      <c r="B79" s="1818"/>
      <c r="C79" s="932"/>
      <c r="D79" s="1607"/>
      <c r="E79" s="1607"/>
      <c r="F79" s="1607"/>
      <c r="G79" s="1579">
        <f t="shared" si="1"/>
        <v>0</v>
      </c>
      <c r="H79" s="906"/>
    </row>
    <row r="80" spans="1:8" ht="20.25">
      <c r="A80" s="1818" t="s">
        <v>709</v>
      </c>
      <c r="B80" s="1818"/>
      <c r="C80" s="932"/>
      <c r="D80" s="1607"/>
      <c r="E80" s="1607"/>
      <c r="F80" s="1607"/>
      <c r="G80" s="1579">
        <f t="shared" si="1"/>
        <v>0</v>
      </c>
      <c r="H80" s="906"/>
    </row>
    <row r="81" spans="1:8" ht="20.25">
      <c r="A81" s="1511"/>
      <c r="B81" s="1511"/>
      <c r="C81" s="1511"/>
      <c r="D81" s="1608"/>
      <c r="E81" s="1608"/>
      <c r="F81" s="1608"/>
      <c r="G81" s="1608"/>
      <c r="H81" s="906"/>
    </row>
    <row r="82" spans="1:8" ht="15">
      <c r="A82" s="999"/>
      <c r="B82" s="999"/>
      <c r="C82" s="999"/>
      <c r="D82" s="999"/>
      <c r="E82" s="999"/>
      <c r="F82" s="999"/>
      <c r="G82" s="999"/>
      <c r="H82" s="999"/>
    </row>
  </sheetData>
  <sheetProtection/>
  <mergeCells count="30">
    <mergeCell ref="A2:J2"/>
    <mergeCell ref="A3:J3"/>
    <mergeCell ref="A4:J4"/>
    <mergeCell ref="A6:J6"/>
    <mergeCell ref="A7:J7"/>
    <mergeCell ref="A5:J5"/>
    <mergeCell ref="A8:J8"/>
    <mergeCell ref="A32:G33"/>
    <mergeCell ref="A19:C19"/>
    <mergeCell ref="A27:B27"/>
    <mergeCell ref="A28:B28"/>
    <mergeCell ref="A29:B29"/>
    <mergeCell ref="F12:F13"/>
    <mergeCell ref="G12:G13"/>
    <mergeCell ref="D12:E12"/>
    <mergeCell ref="A54:C54"/>
    <mergeCell ref="A43:C43"/>
    <mergeCell ref="A57:B57"/>
    <mergeCell ref="A56:B56"/>
    <mergeCell ref="A58:B58"/>
    <mergeCell ref="A80:B80"/>
    <mergeCell ref="A78:B78"/>
    <mergeCell ref="A79:B79"/>
    <mergeCell ref="A63:C63"/>
    <mergeCell ref="G61:G62"/>
    <mergeCell ref="D61:E61"/>
    <mergeCell ref="F61:F62"/>
    <mergeCell ref="G41:G42"/>
    <mergeCell ref="D41:E41"/>
    <mergeCell ref="F41:F42"/>
  </mergeCells>
  <printOptions/>
  <pageMargins left="0.35433070866141736" right="0.35433070866141736" top="0.37" bottom="0.39" header="0.31496062992125984" footer="0.31496062992125984"/>
  <pageSetup fitToHeight="1" fitToWidth="1" horizontalDpi="600" verticalDpi="600" orientation="portrait" scale="41" r:id="rId1"/>
  <ignoredErrors>
    <ignoredError sqref="G14:G15 F16 G21:G22 F20 G17:G19 G25:G29 G34:G35 D20 D16" unlockedFormula="1"/>
    <ignoredError sqref="G16 G20" formula="1" unlockedFormula="1"/>
  </ignoredErrors>
</worksheet>
</file>

<file path=xl/worksheets/sheet9.xml><?xml version="1.0" encoding="utf-8"?>
<worksheet xmlns="http://schemas.openxmlformats.org/spreadsheetml/2006/main" xmlns:r="http://schemas.openxmlformats.org/officeDocument/2006/relationships">
  <sheetPr>
    <pageSetUpPr fitToPage="1"/>
  </sheetPr>
  <dimension ref="A1:M110"/>
  <sheetViews>
    <sheetView showGridLines="0" zoomScale="55" zoomScaleNormal="55" zoomScaleSheetLayoutView="55" zoomScalePageLayoutView="0" workbookViewId="0" topLeftCell="A1">
      <selection activeCell="A1" sqref="A1"/>
    </sheetView>
  </sheetViews>
  <sheetFormatPr defaultColWidth="9.6640625" defaultRowHeight="15"/>
  <cols>
    <col min="1" max="1" width="22.21484375" style="992" customWidth="1"/>
    <col min="2" max="2" width="51.99609375" style="992" customWidth="1"/>
    <col min="3" max="3" width="22.77734375" style="992" customWidth="1"/>
    <col min="4" max="4" width="17.6640625" style="992" customWidth="1"/>
    <col min="5" max="5" width="21.21484375" style="992" customWidth="1"/>
    <col min="6" max="6" width="18.21484375" style="992" customWidth="1"/>
    <col min="7" max="7" width="18.6640625" style="992" customWidth="1"/>
    <col min="8" max="8" width="2.77734375" style="992" customWidth="1"/>
    <col min="9" max="9" width="15.6640625" style="992" customWidth="1"/>
    <col min="10" max="10" width="16.6640625" style="992" customWidth="1"/>
    <col min="11" max="11" width="2.6640625" style="992" customWidth="1"/>
    <col min="12" max="12" width="4.6640625" style="992" customWidth="1"/>
    <col min="13" max="13" width="13.6640625" style="992" customWidth="1"/>
    <col min="14" max="16384" width="9.6640625" style="992" customWidth="1"/>
  </cols>
  <sheetData>
    <row r="1" spans="1:10" ht="18" customHeight="1">
      <c r="A1" s="1"/>
      <c r="B1" s="993"/>
      <c r="C1" s="993"/>
      <c r="D1" s="993"/>
      <c r="E1" s="993"/>
      <c r="F1" s="994"/>
      <c r="G1" s="994"/>
      <c r="H1" s="994"/>
      <c r="I1" s="995"/>
      <c r="J1" s="995"/>
    </row>
    <row r="2" spans="1:10" ht="24" customHeight="1">
      <c r="A2" s="1850" t="str">
        <f>CORPORATION</f>
        <v>Entrez le nom de la société ici</v>
      </c>
      <c r="B2" s="1851"/>
      <c r="C2" s="1851"/>
      <c r="D2" s="1851"/>
      <c r="E2" s="1851"/>
      <c r="F2" s="1851"/>
      <c r="G2" s="1851"/>
      <c r="H2" s="1851"/>
      <c r="I2" s="1851"/>
      <c r="J2" s="1851"/>
    </row>
    <row r="3" spans="1:10" ht="24" customHeight="1">
      <c r="A3" s="1852" t="s">
        <v>716</v>
      </c>
      <c r="B3" s="1853"/>
      <c r="C3" s="1853"/>
      <c r="D3" s="1853"/>
      <c r="E3" s="1853"/>
      <c r="F3" s="1853"/>
      <c r="G3" s="1853"/>
      <c r="H3" s="1853"/>
      <c r="I3" s="1853"/>
      <c r="J3" s="1853"/>
    </row>
    <row r="4" spans="1:10" ht="24" customHeight="1">
      <c r="A4" s="1834" t="s">
        <v>308</v>
      </c>
      <c r="B4" s="1821"/>
      <c r="C4" s="1821"/>
      <c r="D4" s="1821"/>
      <c r="E4" s="1821"/>
      <c r="F4" s="1821"/>
      <c r="G4" s="1821"/>
      <c r="H4" s="1821"/>
      <c r="I4" s="1821"/>
      <c r="J4" s="1821"/>
    </row>
    <row r="5" spans="1:10" ht="24" customHeight="1">
      <c r="A5" s="1839" t="s">
        <v>1062</v>
      </c>
      <c r="B5" s="1840"/>
      <c r="C5" s="1840"/>
      <c r="D5" s="1840"/>
      <c r="E5" s="1840"/>
      <c r="F5" s="1840"/>
      <c r="G5" s="1840"/>
      <c r="H5" s="1840"/>
      <c r="I5" s="1840"/>
      <c r="J5" s="1840"/>
    </row>
    <row r="6" spans="1:10" ht="24" customHeight="1">
      <c r="A6" s="1836" t="str">
        <f>PERIOD</f>
        <v>Entrez le trimestre ici</v>
      </c>
      <c r="B6" s="1837"/>
      <c r="C6" s="1837"/>
      <c r="D6" s="1837"/>
      <c r="E6" s="1837"/>
      <c r="F6" s="1837"/>
      <c r="G6" s="1837"/>
      <c r="H6" s="1837"/>
      <c r="I6" s="1837"/>
      <c r="J6" s="1837"/>
    </row>
    <row r="7" spans="1:10" ht="24" customHeight="1">
      <c r="A7" s="1854" t="s">
        <v>1063</v>
      </c>
      <c r="B7" s="1855"/>
      <c r="C7" s="1855"/>
      <c r="D7" s="1855"/>
      <c r="E7" s="1855"/>
      <c r="F7" s="1855"/>
      <c r="G7" s="1855"/>
      <c r="H7" s="1855"/>
      <c r="I7" s="1855"/>
      <c r="J7" s="1855"/>
    </row>
    <row r="8" spans="1:10" ht="24" customHeight="1">
      <c r="A8" s="1820" t="s">
        <v>334</v>
      </c>
      <c r="B8" s="1821"/>
      <c r="C8" s="1821"/>
      <c r="D8" s="1821"/>
      <c r="E8" s="1821"/>
      <c r="F8" s="1821"/>
      <c r="G8" s="1821"/>
      <c r="H8" s="1821"/>
      <c r="I8" s="1821"/>
      <c r="J8" s="1821"/>
    </row>
    <row r="9" spans="1:10" ht="24" customHeight="1">
      <c r="A9" s="1610"/>
      <c r="B9" s="1611"/>
      <c r="C9" s="1611"/>
      <c r="D9" s="1611"/>
      <c r="E9" s="1611"/>
      <c r="F9" s="1611"/>
      <c r="G9" s="1611"/>
      <c r="H9" s="1611"/>
      <c r="I9" s="1489"/>
      <c r="J9" s="1489"/>
    </row>
    <row r="10" spans="1:10" ht="24" customHeight="1">
      <c r="A10" s="1610"/>
      <c r="B10" s="1611"/>
      <c r="C10" s="1611"/>
      <c r="D10" s="1611"/>
      <c r="E10" s="1611"/>
      <c r="F10" s="1611"/>
      <c r="G10" s="1611"/>
      <c r="H10" s="1611"/>
      <c r="I10" s="1489"/>
      <c r="J10" s="1489"/>
    </row>
    <row r="11" spans="1:10" ht="24" customHeight="1">
      <c r="A11" s="1612"/>
      <c r="B11" s="1613"/>
      <c r="C11" s="1613"/>
      <c r="D11" s="1613"/>
      <c r="E11" s="1613"/>
      <c r="F11" s="1613"/>
      <c r="G11" s="1613"/>
      <c r="H11" s="1613"/>
      <c r="I11" s="1493"/>
      <c r="J11" s="1007"/>
    </row>
    <row r="12" spans="1:11" ht="45" customHeight="1">
      <c r="A12" s="1546" t="s">
        <v>778</v>
      </c>
      <c r="B12" s="1542"/>
      <c r="C12" s="1542"/>
      <c r="D12" s="1831" t="s">
        <v>1032</v>
      </c>
      <c r="E12" s="1832"/>
      <c r="F12" s="1827" t="s">
        <v>1033</v>
      </c>
      <c r="G12" s="1827" t="s">
        <v>129</v>
      </c>
      <c r="H12" s="1614"/>
      <c r="I12" s="1504"/>
      <c r="J12" s="998"/>
      <c r="K12" s="998"/>
    </row>
    <row r="13" spans="1:11" ht="25.5" customHeight="1">
      <c r="A13" s="1546"/>
      <c r="B13" s="1542"/>
      <c r="C13" s="1542"/>
      <c r="D13" s="1555" t="s">
        <v>1034</v>
      </c>
      <c r="E13" s="1555" t="s">
        <v>1035</v>
      </c>
      <c r="F13" s="1828"/>
      <c r="G13" s="1828"/>
      <c r="H13" s="1614"/>
      <c r="I13" s="1504"/>
      <c r="J13" s="998"/>
      <c r="K13" s="998"/>
    </row>
    <row r="14" spans="1:11" ht="24" customHeight="1">
      <c r="A14" s="1615" t="s">
        <v>1064</v>
      </c>
      <c r="B14" s="1514"/>
      <c r="C14" s="1514"/>
      <c r="D14" s="1616"/>
      <c r="E14" s="1616"/>
      <c r="F14" s="1616"/>
      <c r="G14" s="1509">
        <f>SUM(D14:F14)</f>
        <v>0</v>
      </c>
      <c r="H14" s="1494"/>
      <c r="I14" s="1496"/>
      <c r="J14" s="998"/>
      <c r="K14" s="998"/>
    </row>
    <row r="15" spans="1:11" ht="24" customHeight="1">
      <c r="A15" s="1603" t="s">
        <v>1065</v>
      </c>
      <c r="B15" s="1514"/>
      <c r="C15" s="1514"/>
      <c r="D15" s="1617"/>
      <c r="E15" s="1617"/>
      <c r="F15" s="1617"/>
      <c r="G15" s="1509">
        <f aca="true" t="shared" si="0" ref="G15:G26">SUM(D15:F15)</f>
        <v>0</v>
      </c>
      <c r="H15" s="1494"/>
      <c r="I15" s="1496"/>
      <c r="J15" s="998"/>
      <c r="K15" s="998"/>
    </row>
    <row r="16" spans="1:11" ht="24" customHeight="1">
      <c r="A16" s="1618" t="s">
        <v>1066</v>
      </c>
      <c r="B16" s="1514"/>
      <c r="C16" s="1514"/>
      <c r="D16" s="1617">
        <f>SUM(D14:D15)</f>
        <v>0</v>
      </c>
      <c r="E16" s="1617">
        <f>SUM(E14:E15)</f>
        <v>0</v>
      </c>
      <c r="F16" s="1617">
        <f>SUM(F14:F15)</f>
        <v>0</v>
      </c>
      <c r="G16" s="1509">
        <f>SUM(G14:G15)</f>
        <v>0</v>
      </c>
      <c r="H16" s="1494"/>
      <c r="I16" s="1496"/>
      <c r="J16" s="998"/>
      <c r="K16" s="998"/>
    </row>
    <row r="17" spans="1:11" ht="20.25">
      <c r="A17" s="1556" t="s">
        <v>1067</v>
      </c>
      <c r="B17" s="1514"/>
      <c r="C17" s="1514"/>
      <c r="D17" s="1617"/>
      <c r="E17" s="1617"/>
      <c r="F17" s="1617"/>
      <c r="G17" s="1509">
        <f t="shared" si="0"/>
        <v>0</v>
      </c>
      <c r="H17" s="1494"/>
      <c r="I17" s="1496"/>
      <c r="J17" s="998"/>
      <c r="K17" s="998"/>
    </row>
    <row r="18" spans="1:11" ht="20.25">
      <c r="A18" s="1556" t="s">
        <v>717</v>
      </c>
      <c r="B18" s="1514"/>
      <c r="C18" s="1514"/>
      <c r="D18" s="1617"/>
      <c r="E18" s="1617"/>
      <c r="F18" s="1617"/>
      <c r="G18" s="1509">
        <f t="shared" si="0"/>
        <v>0</v>
      </c>
      <c r="H18" s="1494"/>
      <c r="I18" s="1496"/>
      <c r="J18" s="998"/>
      <c r="K18" s="998"/>
    </row>
    <row r="19" spans="1:11" ht="20.25">
      <c r="A19" s="1556" t="s">
        <v>718</v>
      </c>
      <c r="B19" s="1514"/>
      <c r="C19" s="1514"/>
      <c r="D19" s="1617"/>
      <c r="E19" s="1617"/>
      <c r="F19" s="1617"/>
      <c r="G19" s="1509">
        <f t="shared" si="0"/>
        <v>0</v>
      </c>
      <c r="H19" s="1506"/>
      <c r="I19" s="1490"/>
      <c r="J19" s="998"/>
      <c r="K19" s="998"/>
    </row>
    <row r="20" spans="1:11" ht="20.25">
      <c r="A20" s="1556" t="s">
        <v>719</v>
      </c>
      <c r="B20" s="1514"/>
      <c r="C20" s="1514"/>
      <c r="D20" s="1617"/>
      <c r="E20" s="1617"/>
      <c r="F20" s="1617"/>
      <c r="G20" s="1509">
        <f t="shared" si="0"/>
        <v>0</v>
      </c>
      <c r="H20" s="1506"/>
      <c r="I20" s="1490"/>
      <c r="J20" s="998"/>
      <c r="K20" s="998"/>
    </row>
    <row r="21" spans="1:11" ht="20.25">
      <c r="A21" s="1556" t="s">
        <v>720</v>
      </c>
      <c r="B21" s="1514"/>
      <c r="C21" s="1514"/>
      <c r="D21" s="1617"/>
      <c r="E21" s="1617"/>
      <c r="F21" s="1617"/>
      <c r="G21" s="1509">
        <f t="shared" si="0"/>
        <v>0</v>
      </c>
      <c r="H21" s="1619"/>
      <c r="I21" s="1490"/>
      <c r="J21" s="998"/>
      <c r="K21" s="998"/>
    </row>
    <row r="22" spans="1:11" ht="20.25">
      <c r="A22" s="1556" t="s">
        <v>721</v>
      </c>
      <c r="B22" s="1514"/>
      <c r="C22" s="1514"/>
      <c r="D22" s="1617"/>
      <c r="E22" s="1617"/>
      <c r="F22" s="1617"/>
      <c r="G22" s="1509">
        <f t="shared" si="0"/>
        <v>0</v>
      </c>
      <c r="H22" s="1506"/>
      <c r="I22" s="1490"/>
      <c r="J22" s="998"/>
      <c r="K22" s="998"/>
    </row>
    <row r="23" spans="1:11" ht="20.25">
      <c r="A23" s="1556" t="s">
        <v>722</v>
      </c>
      <c r="B23" s="1514"/>
      <c r="C23" s="1514"/>
      <c r="D23" s="1617"/>
      <c r="E23" s="1617"/>
      <c r="F23" s="1617"/>
      <c r="G23" s="1509">
        <f t="shared" si="0"/>
        <v>0</v>
      </c>
      <c r="H23" s="1494"/>
      <c r="I23" s="1496"/>
      <c r="J23" s="998"/>
      <c r="K23" s="998"/>
    </row>
    <row r="24" spans="1:11" ht="20.25">
      <c r="A24" s="1556" t="s">
        <v>723</v>
      </c>
      <c r="B24" s="1514"/>
      <c r="C24" s="1514"/>
      <c r="D24" s="1617"/>
      <c r="E24" s="1617"/>
      <c r="F24" s="1617"/>
      <c r="G24" s="1509">
        <f t="shared" si="0"/>
        <v>0</v>
      </c>
      <c r="H24" s="1494"/>
      <c r="I24" s="1496"/>
      <c r="J24" s="998"/>
      <c r="K24" s="998"/>
    </row>
    <row r="25" spans="1:11" ht="20.25">
      <c r="A25" s="1556" t="s">
        <v>1068</v>
      </c>
      <c r="B25" s="1514"/>
      <c r="C25" s="1514"/>
      <c r="D25" s="1617"/>
      <c r="E25" s="1617"/>
      <c r="F25" s="1617"/>
      <c r="G25" s="1509">
        <f t="shared" si="0"/>
        <v>0</v>
      </c>
      <c r="H25" s="1506"/>
      <c r="I25" s="1490"/>
      <c r="J25" s="998"/>
      <c r="K25" s="998"/>
    </row>
    <row r="26" spans="1:11" ht="20.25">
      <c r="A26" s="1556" t="s">
        <v>724</v>
      </c>
      <c r="B26" s="1514"/>
      <c r="C26" s="1514"/>
      <c r="D26" s="1617"/>
      <c r="E26" s="1617"/>
      <c r="F26" s="1617"/>
      <c r="G26" s="1509">
        <f t="shared" si="0"/>
        <v>0</v>
      </c>
      <c r="H26" s="1506"/>
      <c r="I26" s="1490"/>
      <c r="J26" s="998"/>
      <c r="K26" s="998"/>
    </row>
    <row r="27" spans="1:11" ht="24" customHeight="1">
      <c r="A27" s="1501" t="s">
        <v>1069</v>
      </c>
      <c r="B27" s="1514"/>
      <c r="C27" s="1514"/>
      <c r="D27" s="1620">
        <f>SUM(D16:D26)</f>
        <v>0</v>
      </c>
      <c r="E27" s="1620">
        <f>SUM(E16:E26)</f>
        <v>0</v>
      </c>
      <c r="F27" s="1620">
        <f>SUM(F16:F26)</f>
        <v>0</v>
      </c>
      <c r="G27" s="1620">
        <f>SUM(G16:G26)</f>
        <v>0</v>
      </c>
      <c r="H27" s="1502"/>
      <c r="I27" s="49">
        <f>CC2B1_T2-CC2B2_T1</f>
        <v>0</v>
      </c>
      <c r="J27" s="10" t="s">
        <v>821</v>
      </c>
      <c r="K27" s="998"/>
    </row>
    <row r="28" spans="1:11" ht="24" customHeight="1">
      <c r="A28" s="1618" t="s">
        <v>1070</v>
      </c>
      <c r="B28" s="932"/>
      <c r="C28" s="932"/>
      <c r="D28" s="1621" t="s">
        <v>709</v>
      </c>
      <c r="E28" s="1621" t="s">
        <v>709</v>
      </c>
      <c r="F28" s="1621" t="s">
        <v>709</v>
      </c>
      <c r="G28" s="1502"/>
      <c r="H28" s="1502"/>
      <c r="I28" s="1503"/>
      <c r="J28" s="790"/>
      <c r="K28" s="998"/>
    </row>
    <row r="29" spans="1:11" ht="24" customHeight="1">
      <c r="A29" s="1510"/>
      <c r="B29" s="1511"/>
      <c r="C29" s="1511"/>
      <c r="D29" s="1512"/>
      <c r="E29" s="1513"/>
      <c r="F29" s="1513"/>
      <c r="G29" s="1502"/>
      <c r="H29" s="1502"/>
      <c r="I29" s="1503"/>
      <c r="J29" s="790"/>
      <c r="K29" s="998"/>
    </row>
    <row r="30" spans="1:11" ht="24" customHeight="1">
      <c r="A30" s="1501"/>
      <c r="B30" s="1514"/>
      <c r="C30" s="1514"/>
      <c r="D30" s="1502"/>
      <c r="E30" s="1502"/>
      <c r="F30" s="1502"/>
      <c r="G30" s="1502"/>
      <c r="H30" s="1502"/>
      <c r="I30" s="1503"/>
      <c r="J30" s="790"/>
      <c r="K30" s="998"/>
    </row>
    <row r="31" spans="1:11" ht="42" customHeight="1">
      <c r="A31" s="1546" t="s">
        <v>779</v>
      </c>
      <c r="B31" s="646"/>
      <c r="C31" s="646"/>
      <c r="D31" s="1845" t="s">
        <v>1032</v>
      </c>
      <c r="E31" s="1846"/>
      <c r="F31" s="1827" t="s">
        <v>1033</v>
      </c>
      <c r="G31" s="1827" t="s">
        <v>129</v>
      </c>
      <c r="H31" s="1614"/>
      <c r="I31" s="1504"/>
      <c r="J31" s="998"/>
      <c r="K31" s="998"/>
    </row>
    <row r="32" spans="1:11" ht="20.25">
      <c r="A32" s="1556"/>
      <c r="B32" s="1498"/>
      <c r="C32" s="1558"/>
      <c r="D32" s="1622" t="s">
        <v>1034</v>
      </c>
      <c r="E32" s="1555" t="s">
        <v>1035</v>
      </c>
      <c r="F32" s="1843"/>
      <c r="G32" s="1843"/>
      <c r="H32" s="1614"/>
      <c r="I32" s="1504"/>
      <c r="J32" s="998"/>
      <c r="K32" s="998"/>
    </row>
    <row r="33" spans="1:11" ht="23.25">
      <c r="A33" s="1501" t="s">
        <v>1071</v>
      </c>
      <c r="B33" s="646"/>
      <c r="C33" s="646"/>
      <c r="D33" s="1623"/>
      <c r="E33" s="1638" t="s">
        <v>150</v>
      </c>
      <c r="F33" s="1638" t="s">
        <v>150</v>
      </c>
      <c r="G33" s="1624">
        <f>SUM(D33:F33)</f>
        <v>0</v>
      </c>
      <c r="H33" s="1614"/>
      <c r="I33" s="1504"/>
      <c r="J33" s="998"/>
      <c r="K33" s="998"/>
    </row>
    <row r="34" spans="1:11" ht="20.25">
      <c r="A34" s="1556" t="s">
        <v>1072</v>
      </c>
      <c r="B34" s="1556"/>
      <c r="C34" s="646"/>
      <c r="D34" s="1847"/>
      <c r="E34" s="1848"/>
      <c r="F34" s="1849"/>
      <c r="G34" s="1624">
        <f aca="true" t="shared" si="1" ref="G34:G42">SUM(D34:F34)</f>
        <v>0</v>
      </c>
      <c r="H34" s="1614"/>
      <c r="I34" s="1504"/>
      <c r="J34" s="998"/>
      <c r="K34" s="998"/>
    </row>
    <row r="35" spans="1:11" ht="20.25">
      <c r="A35" s="1625" t="s">
        <v>1073</v>
      </c>
      <c r="B35" s="932"/>
      <c r="C35" s="932"/>
      <c r="D35" s="1623"/>
      <c r="E35" s="1638" t="s">
        <v>150</v>
      </c>
      <c r="F35" s="1638" t="s">
        <v>150</v>
      </c>
      <c r="G35" s="1624">
        <f t="shared" si="1"/>
        <v>0</v>
      </c>
      <c r="H35" s="1614"/>
      <c r="I35" s="1504"/>
      <c r="J35" s="998"/>
      <c r="K35" s="998"/>
    </row>
    <row r="36" spans="1:11" ht="23.25">
      <c r="A36" s="1626" t="s">
        <v>1074</v>
      </c>
      <c r="B36" s="646"/>
      <c r="C36" s="646"/>
      <c r="D36" s="1627"/>
      <c r="E36" s="1638" t="s">
        <v>150</v>
      </c>
      <c r="F36" s="1638" t="s">
        <v>150</v>
      </c>
      <c r="G36" s="1624">
        <f t="shared" si="1"/>
        <v>0</v>
      </c>
      <c r="H36" s="1494"/>
      <c r="I36" s="1496"/>
      <c r="J36" s="1001"/>
      <c r="K36" s="998"/>
    </row>
    <row r="37" spans="1:11" ht="20.25">
      <c r="A37" s="1556" t="s">
        <v>815</v>
      </c>
      <c r="B37" s="1514"/>
      <c r="C37" s="646"/>
      <c r="D37" s="1627"/>
      <c r="E37" s="1638" t="s">
        <v>150</v>
      </c>
      <c r="F37" s="1638" t="s">
        <v>150</v>
      </c>
      <c r="G37" s="1624">
        <f t="shared" si="1"/>
        <v>0</v>
      </c>
      <c r="H37" s="1494"/>
      <c r="I37" s="1496"/>
      <c r="J37" s="1012"/>
      <c r="K37" s="998"/>
    </row>
    <row r="38" spans="1:11" ht="20.25">
      <c r="A38" s="1556" t="s">
        <v>717</v>
      </c>
      <c r="B38" s="1514"/>
      <c r="C38" s="646"/>
      <c r="D38" s="1627"/>
      <c r="E38" s="1638" t="s">
        <v>150</v>
      </c>
      <c r="F38" s="1638" t="s">
        <v>150</v>
      </c>
      <c r="G38" s="1624">
        <f t="shared" si="1"/>
        <v>0</v>
      </c>
      <c r="H38" s="1506"/>
      <c r="I38" s="1490"/>
      <c r="J38" s="1012"/>
      <c r="K38" s="998"/>
    </row>
    <row r="39" spans="1:11" ht="20.25">
      <c r="A39" s="1556" t="s">
        <v>719</v>
      </c>
      <c r="B39" s="1514"/>
      <c r="C39" s="646"/>
      <c r="D39" s="1627">
        <f>D20</f>
        <v>0</v>
      </c>
      <c r="E39" s="1638" t="s">
        <v>150</v>
      </c>
      <c r="F39" s="1638" t="s">
        <v>150</v>
      </c>
      <c r="G39" s="1624">
        <f t="shared" si="1"/>
        <v>0</v>
      </c>
      <c r="H39" s="1506"/>
      <c r="I39" s="1490"/>
      <c r="J39" s="1012"/>
      <c r="K39" s="998"/>
    </row>
    <row r="40" spans="1:11" ht="20.25">
      <c r="A40" s="1556" t="s">
        <v>721</v>
      </c>
      <c r="B40" s="1514"/>
      <c r="C40" s="646"/>
      <c r="D40" s="1627"/>
      <c r="E40" s="1638" t="s">
        <v>150</v>
      </c>
      <c r="F40" s="1638" t="s">
        <v>150</v>
      </c>
      <c r="G40" s="1624">
        <f t="shared" si="1"/>
        <v>0</v>
      </c>
      <c r="H40" s="1506"/>
      <c r="I40" s="1490"/>
      <c r="J40" s="1012"/>
      <c r="K40" s="998"/>
    </row>
    <row r="41" spans="1:11" ht="20.25">
      <c r="A41" s="1556" t="s">
        <v>1075</v>
      </c>
      <c r="B41" s="1514"/>
      <c r="C41" s="646"/>
      <c r="D41" s="1627"/>
      <c r="E41" s="1638" t="s">
        <v>150</v>
      </c>
      <c r="F41" s="1638" t="s">
        <v>150</v>
      </c>
      <c r="G41" s="1624">
        <f t="shared" si="1"/>
        <v>0</v>
      </c>
      <c r="H41" s="1494"/>
      <c r="I41" s="1496"/>
      <c r="J41" s="1012"/>
      <c r="K41" s="998"/>
    </row>
    <row r="42" spans="1:11" ht="20.25">
      <c r="A42" s="1556" t="s">
        <v>725</v>
      </c>
      <c r="B42" s="1514"/>
      <c r="C42" s="646"/>
      <c r="D42" s="1627"/>
      <c r="E42" s="1638" t="s">
        <v>150</v>
      </c>
      <c r="F42" s="1638" t="s">
        <v>150</v>
      </c>
      <c r="G42" s="1624">
        <f t="shared" si="1"/>
        <v>0</v>
      </c>
      <c r="H42" s="1506"/>
      <c r="I42" s="1490"/>
      <c r="J42" s="1012"/>
      <c r="K42" s="998"/>
    </row>
    <row r="43" spans="1:11" ht="20.25">
      <c r="A43" s="1562" t="s">
        <v>1076</v>
      </c>
      <c r="B43" s="1514"/>
      <c r="C43" s="1543"/>
      <c r="D43" s="1617">
        <f>SUM(D33:D42)</f>
        <v>0</v>
      </c>
      <c r="E43" s="1639" t="s">
        <v>150</v>
      </c>
      <c r="F43" s="1639" t="s">
        <v>150</v>
      </c>
      <c r="G43" s="1628">
        <f>SUM(G33:G42)</f>
        <v>0</v>
      </c>
      <c r="H43" s="1506"/>
      <c r="I43" s="1490"/>
      <c r="J43" s="1012"/>
      <c r="K43" s="998"/>
    </row>
    <row r="44" spans="1:13" ht="35.25" customHeight="1">
      <c r="A44" s="1556" t="s">
        <v>806</v>
      </c>
      <c r="B44" s="1514"/>
      <c r="C44" s="646"/>
      <c r="D44" s="1617"/>
      <c r="E44" s="1638" t="s">
        <v>150</v>
      </c>
      <c r="F44" s="1638" t="s">
        <v>150</v>
      </c>
      <c r="G44" s="1629">
        <f>SUM(D44:F44)</f>
        <v>0</v>
      </c>
      <c r="H44" s="1502"/>
      <c r="I44" s="1505"/>
      <c r="J44" s="1009"/>
      <c r="K44" s="998"/>
      <c r="L44" s="1024"/>
      <c r="M44" s="1013"/>
    </row>
    <row r="45" spans="1:10" ht="20.25">
      <c r="A45" s="1501" t="s">
        <v>726</v>
      </c>
      <c r="B45" s="1542"/>
      <c r="C45" s="1543"/>
      <c r="D45" s="1630">
        <f>SUM(D43:D44)</f>
        <v>0</v>
      </c>
      <c r="E45" s="1640" t="s">
        <v>150</v>
      </c>
      <c r="F45" s="1640" t="s">
        <v>150</v>
      </c>
      <c r="G45" s="1630">
        <f>SUM(G43:G44)</f>
        <v>0</v>
      </c>
      <c r="H45" s="656"/>
      <c r="I45" s="49">
        <f>CC2B1_T3-CC2B2_T2</f>
        <v>0</v>
      </c>
      <c r="J45" s="10" t="s">
        <v>821</v>
      </c>
    </row>
    <row r="46" spans="1:10" ht="23.25">
      <c r="A46" s="1465" t="s">
        <v>1077</v>
      </c>
      <c r="B46" s="1631"/>
      <c r="C46" s="1631"/>
      <c r="D46" s="1552" t="s">
        <v>940</v>
      </c>
      <c r="E46" s="1632"/>
      <c r="F46" s="1632"/>
      <c r="G46" s="1632"/>
      <c r="H46" s="1633"/>
      <c r="I46" s="1492"/>
      <c r="J46" s="1014"/>
    </row>
    <row r="47" spans="1:10" ht="23.25">
      <c r="A47" s="1548"/>
      <c r="B47" s="1633"/>
      <c r="C47" s="1633"/>
      <c r="D47" s="1633"/>
      <c r="E47" s="1633"/>
      <c r="F47" s="1633"/>
      <c r="G47" s="1633"/>
      <c r="H47" s="1633"/>
      <c r="I47" s="1492"/>
      <c r="J47" s="1014"/>
    </row>
    <row r="48" spans="1:10" ht="26.25">
      <c r="A48" s="1546" t="s">
        <v>763</v>
      </c>
      <c r="B48" s="1633"/>
      <c r="C48" s="1633"/>
      <c r="D48" s="1633"/>
      <c r="E48" s="1633"/>
      <c r="F48" s="1633"/>
      <c r="G48" s="1633"/>
      <c r="H48" s="1633"/>
      <c r="I48" s="1492"/>
      <c r="J48" s="1014"/>
    </row>
    <row r="49" spans="1:10" ht="20.25">
      <c r="A49" s="1634"/>
      <c r="B49" s="1633"/>
      <c r="C49" s="1633"/>
      <c r="D49" s="1633"/>
      <c r="E49" s="1633"/>
      <c r="F49" s="1633"/>
      <c r="G49" s="1633"/>
      <c r="H49" s="1633"/>
      <c r="I49" s="1492"/>
      <c r="J49" s="1014"/>
    </row>
    <row r="50" spans="1:9" ht="20.25">
      <c r="A50" s="1634" t="s">
        <v>1078</v>
      </c>
      <c r="B50" s="646"/>
      <c r="C50" s="646"/>
      <c r="D50" s="1563"/>
      <c r="E50" s="1638" t="s">
        <v>150</v>
      </c>
      <c r="F50" s="1638" t="s">
        <v>150</v>
      </c>
      <c r="G50" s="1509">
        <f>SUM(D50:F50)</f>
        <v>0</v>
      </c>
      <c r="H50" s="1494"/>
      <c r="I50" s="1496"/>
    </row>
    <row r="51" spans="1:9" s="1010" customFormat="1" ht="21.75" customHeight="1">
      <c r="A51" s="656"/>
      <c r="B51" s="656"/>
      <c r="C51" s="656"/>
      <c r="D51" s="656"/>
      <c r="E51" s="656"/>
      <c r="F51" s="656"/>
      <c r="G51" s="656"/>
      <c r="H51" s="656"/>
      <c r="I51" s="259"/>
    </row>
    <row r="52" spans="1:9" ht="21.75" customHeight="1">
      <c r="A52" s="1634" t="s">
        <v>1079</v>
      </c>
      <c r="B52" s="656"/>
      <c r="C52" s="656"/>
      <c r="D52" s="646"/>
      <c r="E52" s="646"/>
      <c r="F52" s="646"/>
      <c r="G52" s="1499"/>
      <c r="H52" s="1506"/>
      <c r="I52" s="1490"/>
    </row>
    <row r="53" spans="1:9" ht="20.25">
      <c r="A53" s="1634"/>
      <c r="B53" s="656"/>
      <c r="C53" s="656"/>
      <c r="D53" s="1498"/>
      <c r="E53" s="1498"/>
      <c r="F53" s="646"/>
      <c r="G53" s="646"/>
      <c r="H53" s="1506"/>
      <c r="I53" s="1490"/>
    </row>
    <row r="54" spans="1:9" ht="20.25">
      <c r="A54" s="1634" t="s">
        <v>727</v>
      </c>
      <c r="B54" s="656"/>
      <c r="C54" s="656"/>
      <c r="D54" s="1498"/>
      <c r="E54" s="1498"/>
      <c r="F54" s="646"/>
      <c r="G54" s="646"/>
      <c r="H54" s="1506"/>
      <c r="I54" s="1490"/>
    </row>
    <row r="55" spans="1:9" s="999" customFormat="1" ht="20.25">
      <c r="A55" s="1549" t="s">
        <v>780</v>
      </c>
      <c r="B55" s="656"/>
      <c r="C55" s="656"/>
      <c r="D55" s="1498"/>
      <c r="E55" s="1498"/>
      <c r="F55" s="646"/>
      <c r="G55" s="646"/>
      <c r="H55" s="1506"/>
      <c r="I55" s="1506"/>
    </row>
    <row r="56" spans="1:9" s="999" customFormat="1" ht="20.25">
      <c r="A56" s="1549"/>
      <c r="B56" s="1497" t="s">
        <v>1080</v>
      </c>
      <c r="C56" s="656"/>
      <c r="D56" s="646"/>
      <c r="E56" s="646"/>
      <c r="F56" s="646"/>
      <c r="G56" s="1499"/>
      <c r="H56" s="1506"/>
      <c r="I56" s="1506"/>
    </row>
    <row r="57" spans="1:9" s="999" customFormat="1" ht="20.25">
      <c r="A57" s="646"/>
      <c r="B57" s="1497" t="s">
        <v>1081</v>
      </c>
      <c r="C57" s="656"/>
      <c r="D57" s="646"/>
      <c r="E57" s="646"/>
      <c r="F57" s="646"/>
      <c r="G57" s="1499"/>
      <c r="H57" s="1506"/>
      <c r="I57" s="1506"/>
    </row>
    <row r="58" spans="1:9" s="999" customFormat="1" ht="20.25">
      <c r="A58" s="646"/>
      <c r="B58" s="1550"/>
      <c r="C58" s="656"/>
      <c r="D58" s="646"/>
      <c r="E58" s="646"/>
      <c r="F58" s="646"/>
      <c r="G58" s="1498"/>
      <c r="H58" s="1506"/>
      <c r="I58" s="1506"/>
    </row>
    <row r="59" spans="1:9" s="1000" customFormat="1" ht="20.25">
      <c r="A59" s="1549" t="s">
        <v>781</v>
      </c>
      <c r="B59" s="1551"/>
      <c r="C59" s="656"/>
      <c r="D59" s="656"/>
      <c r="E59" s="656"/>
      <c r="F59" s="656"/>
      <c r="G59" s="1498"/>
      <c r="H59" s="1506"/>
      <c r="I59" s="1506"/>
    </row>
    <row r="60" spans="1:9" s="999" customFormat="1" ht="20.25">
      <c r="A60" s="1549"/>
      <c r="B60" s="1497" t="s">
        <v>728</v>
      </c>
      <c r="C60" s="656"/>
      <c r="D60" s="1498"/>
      <c r="E60" s="1498"/>
      <c r="F60" s="646"/>
      <c r="G60" s="1499"/>
      <c r="H60" s="1506"/>
      <c r="I60" s="1506"/>
    </row>
    <row r="61" spans="1:9" s="999" customFormat="1" ht="40.5" customHeight="1">
      <c r="A61" s="646"/>
      <c r="B61" s="1844" t="s">
        <v>1082</v>
      </c>
      <c r="C61" s="1844"/>
      <c r="D61" s="1844"/>
      <c r="E61" s="1844"/>
      <c r="F61" s="646"/>
      <c r="G61" s="1499"/>
      <c r="H61" s="1506"/>
      <c r="I61" s="1506"/>
    </row>
    <row r="62" spans="1:9" s="999" customFormat="1" ht="20.25">
      <c r="A62" s="646"/>
      <c r="B62" s="1635" t="s">
        <v>1083</v>
      </c>
      <c r="C62" s="1636"/>
      <c r="D62" s="1636"/>
      <c r="E62" s="1636"/>
      <c r="F62" s="1636"/>
      <c r="G62" s="1499"/>
      <c r="H62" s="1506"/>
      <c r="I62" s="1506"/>
    </row>
    <row r="63" spans="1:9" s="999" customFormat="1" ht="20.25">
      <c r="A63" s="646"/>
      <c r="B63" s="1635" t="s">
        <v>1084</v>
      </c>
      <c r="C63" s="1636"/>
      <c r="D63" s="1636"/>
      <c r="E63" s="1636"/>
      <c r="F63" s="1636"/>
      <c r="G63" s="1499"/>
      <c r="H63" s="1506"/>
      <c r="I63" s="1506"/>
    </row>
    <row r="64" spans="1:9" s="999" customFormat="1" ht="20.25">
      <c r="A64" s="646"/>
      <c r="B64" s="1507"/>
      <c r="C64" s="646"/>
      <c r="D64" s="646"/>
      <c r="E64" s="646"/>
      <c r="F64" s="646"/>
      <c r="G64" s="1498"/>
      <c r="H64" s="1506"/>
      <c r="I64" s="1506"/>
    </row>
    <row r="65" spans="1:9" s="999" customFormat="1" ht="20.25">
      <c r="A65" s="646"/>
      <c r="B65" s="1500"/>
      <c r="C65" s="646"/>
      <c r="D65" s="646"/>
      <c r="E65" s="646"/>
      <c r="F65" s="646"/>
      <c r="G65" s="646"/>
      <c r="H65" s="1506"/>
      <c r="I65" s="1506"/>
    </row>
    <row r="66" spans="1:9" s="999" customFormat="1" ht="20.25">
      <c r="A66" s="1501" t="s">
        <v>782</v>
      </c>
      <c r="B66" s="646"/>
      <c r="C66" s="646"/>
      <c r="D66" s="646"/>
      <c r="E66" s="646"/>
      <c r="F66" s="646"/>
      <c r="G66" s="646"/>
      <c r="H66" s="1506"/>
      <c r="I66" s="1506"/>
    </row>
    <row r="67" spans="1:9" s="999" customFormat="1" ht="20.25" customHeight="1">
      <c r="A67" s="1637" t="s">
        <v>1085</v>
      </c>
      <c r="B67" s="1841" t="s">
        <v>1086</v>
      </c>
      <c r="C67" s="1841"/>
      <c r="D67" s="1841"/>
      <c r="E67" s="1841"/>
      <c r="F67" s="1841"/>
      <c r="G67" s="1841"/>
      <c r="H67" s="1506"/>
      <c r="I67" s="1506"/>
    </row>
    <row r="68" spans="1:9" s="999" customFormat="1" ht="20.25">
      <c r="A68" s="1501"/>
      <c r="B68" s="1547"/>
      <c r="C68" s="1547"/>
      <c r="D68" s="1547"/>
      <c r="E68" s="1547"/>
      <c r="F68" s="1547"/>
      <c r="G68" s="1547"/>
      <c r="H68" s="1506"/>
      <c r="I68" s="1506"/>
    </row>
    <row r="69" spans="1:9" s="999" customFormat="1" ht="20.25" customHeight="1">
      <c r="A69" s="1637" t="s">
        <v>1087</v>
      </c>
      <c r="B69" s="1842" t="s">
        <v>1088</v>
      </c>
      <c r="C69" s="1842"/>
      <c r="D69" s="1842"/>
      <c r="E69" s="1842"/>
      <c r="F69" s="1842"/>
      <c r="G69" s="1842"/>
      <c r="H69" s="1506"/>
      <c r="I69" s="1506"/>
    </row>
    <row r="70" spans="1:9" s="999" customFormat="1" ht="42" customHeight="1">
      <c r="A70" s="1501"/>
      <c r="B70" s="1842"/>
      <c r="C70" s="1842"/>
      <c r="D70" s="1842"/>
      <c r="E70" s="1842"/>
      <c r="F70" s="1842"/>
      <c r="G70" s="1842"/>
      <c r="H70" s="1506"/>
      <c r="I70" s="1506"/>
    </row>
    <row r="71" spans="1:9" s="999" customFormat="1" ht="20.25">
      <c r="A71" s="1501"/>
      <c r="B71" s="1547"/>
      <c r="C71" s="1547"/>
      <c r="D71" s="1547"/>
      <c r="E71" s="1547"/>
      <c r="F71" s="1547"/>
      <c r="G71" s="1547"/>
      <c r="H71" s="1506"/>
      <c r="I71" s="1506"/>
    </row>
    <row r="72" spans="1:9" s="999" customFormat="1" ht="20.25" customHeight="1">
      <c r="A72" s="1637" t="s">
        <v>1089</v>
      </c>
      <c r="B72" s="1841" t="s">
        <v>1090</v>
      </c>
      <c r="C72" s="1841"/>
      <c r="D72" s="1841"/>
      <c r="E72" s="1841"/>
      <c r="F72" s="1841"/>
      <c r="G72" s="1841"/>
      <c r="H72" s="1506"/>
      <c r="I72" s="1506"/>
    </row>
    <row r="73" spans="1:9" s="999" customFormat="1" ht="20.25">
      <c r="A73" s="646"/>
      <c r="B73" s="1841"/>
      <c r="C73" s="1841"/>
      <c r="D73" s="1841"/>
      <c r="E73" s="1841"/>
      <c r="F73" s="1841"/>
      <c r="G73" s="1841"/>
      <c r="H73" s="1494"/>
      <c r="I73" s="1494"/>
    </row>
    <row r="74" spans="1:9" s="999" customFormat="1" ht="20.25">
      <c r="A74" s="646"/>
      <c r="B74" s="1547"/>
      <c r="C74" s="1547"/>
      <c r="D74" s="1547"/>
      <c r="E74" s="1547"/>
      <c r="F74" s="1547"/>
      <c r="G74" s="1547"/>
      <c r="H74" s="1494"/>
      <c r="I74" s="1494"/>
    </row>
    <row r="75" spans="1:9" s="999" customFormat="1" ht="20.25" customHeight="1">
      <c r="A75" s="1637" t="s">
        <v>1091</v>
      </c>
      <c r="B75" s="1841" t="s">
        <v>1092</v>
      </c>
      <c r="C75" s="1841"/>
      <c r="D75" s="1841"/>
      <c r="E75" s="1841"/>
      <c r="F75" s="1841"/>
      <c r="G75" s="1841"/>
      <c r="H75" s="1494"/>
      <c r="I75" s="1494"/>
    </row>
    <row r="76" spans="1:9" s="999" customFormat="1" ht="24.75" customHeight="1" thickBot="1">
      <c r="A76" s="1230"/>
      <c r="B76" s="1230"/>
      <c r="C76" s="1230"/>
      <c r="D76" s="1230"/>
      <c r="E76" s="1230"/>
      <c r="F76" s="1230"/>
      <c r="G76" s="1230"/>
      <c r="H76" s="1494"/>
      <c r="I76" s="1494"/>
    </row>
    <row r="77" spans="1:9" s="999" customFormat="1" ht="21" thickTop="1">
      <c r="A77" s="1501"/>
      <c r="B77" s="646"/>
      <c r="C77" s="646"/>
      <c r="D77" s="646"/>
      <c r="E77" s="646"/>
      <c r="F77" s="646"/>
      <c r="G77" s="646"/>
      <c r="H77" s="1506"/>
      <c r="I77" s="1506"/>
    </row>
    <row r="78" ht="20.25">
      <c r="A78" s="997"/>
    </row>
    <row r="108" ht="15">
      <c r="A108" s="992" t="s">
        <v>713</v>
      </c>
    </row>
    <row r="109" ht="15">
      <c r="A109" s="992" t="s">
        <v>714</v>
      </c>
    </row>
    <row r="110" ht="15">
      <c r="A110" s="992" t="s">
        <v>715</v>
      </c>
    </row>
  </sheetData>
  <sheetProtection/>
  <mergeCells count="19">
    <mergeCell ref="B61:E61"/>
    <mergeCell ref="D31:E31"/>
    <mergeCell ref="D34:F34"/>
    <mergeCell ref="A2:J2"/>
    <mergeCell ref="A3:J3"/>
    <mergeCell ref="A4:J4"/>
    <mergeCell ref="A6:J6"/>
    <mergeCell ref="A5:J5"/>
    <mergeCell ref="A7:J7"/>
    <mergeCell ref="B75:G75"/>
    <mergeCell ref="B67:G67"/>
    <mergeCell ref="B72:G73"/>
    <mergeCell ref="B69:G70"/>
    <mergeCell ref="A8:J8"/>
    <mergeCell ref="F12:F13"/>
    <mergeCell ref="G12:G13"/>
    <mergeCell ref="D12:E12"/>
    <mergeCell ref="F31:F32"/>
    <mergeCell ref="G31:G32"/>
  </mergeCells>
  <printOptions/>
  <pageMargins left="0.35433070866141736" right="0.35433070866141736" top="0.35" bottom="0.36" header="0.31496062992125984" footer="0.31496062992125984"/>
  <pageSetup fitToHeight="1" fitToWidth="1" horizontalDpi="600" verticalDpi="600" orientation="portrait" scale="44" r:id="rId1"/>
  <ignoredErrors>
    <ignoredError sqref="G14:G15 G33 G50 D45 D43 G17:G26 G34:G42" unlockedFormula="1"/>
    <ignoredError sqref="G43:G45" formula="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dc:creator>
  <cp:keywords/>
  <dc:description/>
  <cp:lastModifiedBy>jeanc3</cp:lastModifiedBy>
  <cp:lastPrinted>2013-04-04T17:58:53Z</cp:lastPrinted>
  <dcterms:created xsi:type="dcterms:W3CDTF">2009-03-26T15:31:37Z</dcterms:created>
  <dcterms:modified xsi:type="dcterms:W3CDTF">2013-04-05T12:11:35Z</dcterms:modified>
  <cp:category/>
  <cp:version/>
  <cp:contentType/>
  <cp:contentStatus/>
</cp:coreProperties>
</file>