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Calculations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<sst xmlns="http://schemas.openxmlformats.org/spreadsheetml/2006/main" count="40" uniqueCount="27">
  <si>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Pcopy</t>
  </si>
  <si>
    <t>Scan</t>
  </si>
  <si>
    <t>Mean-1</t>
  </si>
  <si>
    <t>Std-1</t>
  </si>
  <si>
    <t>Var-1</t>
  </si>
  <si>
    <t>Print</t>
  </si>
  <si>
    <t>Email</t>
  </si>
  <si>
    <t>Fax</t>
  </si>
  <si>
    <t>Intranet</t>
  </si>
  <si>
    <t>Internet</t>
  </si>
  <si>
    <t>Save</t>
  </si>
  <si>
    <t>Mean-2</t>
  </si>
  <si>
    <t>Std-2</t>
  </si>
  <si>
    <t>Var-2</t>
  </si>
  <si>
    <t>Total</t>
  </si>
  <si>
    <t>Diff`</t>
  </si>
  <si>
    <t>N</t>
  </si>
  <si>
    <t>t</t>
  </si>
  <si>
    <t>p</t>
  </si>
  <si>
    <t>Agreed to Complete vs. did not Agree to Complete Phase II</t>
  </si>
  <si>
    <t>Completed Phase II vs. began but did not Complete Phase II</t>
  </si>
  <si>
    <t>Mean-1A</t>
  </si>
  <si>
    <t>Std-1A</t>
  </si>
  <si>
    <t>Var-1A</t>
  </si>
  <si>
    <t>Mean-1B</t>
  </si>
  <si>
    <t>Std-1B</t>
  </si>
  <si>
    <t>Var-1B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</si>
</sst>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C37" sqref="C37"/>
    </sheetView>
  </sheetViews>
  <sheetFormatPr defaultColWidth="9.140625" defaultRowHeight="12.75"/>
  <sheetData>
    <row r="1" spans="1:7" ht="12.75">
      <c r="A1" s="4" t="s">
        <v>19</v>
      </c>
      <c r="B1" s="4"/>
      <c r="C1" s="4"/>
      <c r="D1" s="4"/>
      <c r="E1" s="4"/>
      <c r="F1" s="4"/>
      <c r="G1" s="4"/>
    </row>
    <row r="2" spans="1:7" ht="12.75">
      <c r="A2" s="1"/>
      <c r="B2" s="1" t="s">
        <v>2</v>
      </c>
      <c r="C2" s="1" t="s">
        <v>3</v>
      </c>
      <c r="D2" s="1" t="s">
        <v>4</v>
      </c>
      <c r="E2" s="1" t="s">
        <v>11</v>
      </c>
      <c r="F2" s="1" t="s">
        <v>12</v>
      </c>
      <c r="G2" s="1" t="s">
        <v>13</v>
      </c>
    </row>
    <row r="3" spans="1:7" ht="12.75">
      <c r="A3" s="1" t="s">
        <v>0</v>
      </c>
      <c r="B3" s="1">
        <v>1.26</v>
      </c>
      <c r="C3" s="2">
        <v>3.56</v>
      </c>
      <c r="D3" s="2">
        <f>C3^2</f>
        <v>12.6736</v>
      </c>
      <c r="E3" s="1">
        <v>1.18</v>
      </c>
      <c r="F3" s="1">
        <v>5.29</v>
      </c>
      <c r="G3" s="2">
        <f>F3^2</f>
        <v>27.9841</v>
      </c>
    </row>
    <row r="4" spans="1:7" ht="12.75">
      <c r="A4" s="1" t="s">
        <v>1</v>
      </c>
      <c r="B4" s="1">
        <v>0.48</v>
      </c>
      <c r="C4" s="2">
        <v>1.99</v>
      </c>
      <c r="D4" s="2">
        <f aca="true" t="shared" si="0" ref="D4:D10">C4^2</f>
        <v>3.9601</v>
      </c>
      <c r="E4" s="1">
        <v>0.45</v>
      </c>
      <c r="F4" s="1">
        <v>3.02</v>
      </c>
      <c r="G4" s="2">
        <f aca="true" t="shared" si="1" ref="G4:G10">F4^2</f>
        <v>9.1204</v>
      </c>
    </row>
    <row r="5" spans="1:7" ht="12.75">
      <c r="A5" s="1" t="s">
        <v>5</v>
      </c>
      <c r="B5" s="1">
        <v>1.76</v>
      </c>
      <c r="C5" s="2">
        <v>3.64</v>
      </c>
      <c r="D5" s="2">
        <f t="shared" si="0"/>
        <v>13.249600000000001</v>
      </c>
      <c r="E5" s="1">
        <v>1.86</v>
      </c>
      <c r="F5" s="1">
        <v>5.34</v>
      </c>
      <c r="G5" s="2">
        <f t="shared" si="1"/>
        <v>28.5156</v>
      </c>
    </row>
    <row r="6" spans="1:7" ht="12.75">
      <c r="A6" s="1" t="s">
        <v>6</v>
      </c>
      <c r="B6" s="1">
        <v>1.26</v>
      </c>
      <c r="C6" s="2">
        <v>3.1</v>
      </c>
      <c r="D6" s="2">
        <f t="shared" si="0"/>
        <v>9.610000000000001</v>
      </c>
      <c r="E6" s="1">
        <v>1.34</v>
      </c>
      <c r="F6" s="1">
        <v>4.66</v>
      </c>
      <c r="G6" s="2">
        <f t="shared" si="1"/>
        <v>21.715600000000002</v>
      </c>
    </row>
    <row r="7" spans="1:7" ht="12.75">
      <c r="A7" s="1" t="s">
        <v>7</v>
      </c>
      <c r="B7" s="1">
        <v>0.11</v>
      </c>
      <c r="C7" s="2">
        <v>1</v>
      </c>
      <c r="D7" s="2">
        <f t="shared" si="0"/>
        <v>1</v>
      </c>
      <c r="E7" s="1">
        <v>0.13</v>
      </c>
      <c r="F7" s="1">
        <v>1.69</v>
      </c>
      <c r="G7" s="2">
        <f t="shared" si="1"/>
        <v>2.8560999999999996</v>
      </c>
    </row>
    <row r="8" spans="1:7" ht="12.75">
      <c r="A8" s="1" t="s">
        <v>8</v>
      </c>
      <c r="B8" s="1">
        <v>0.26</v>
      </c>
      <c r="C8" s="2">
        <v>2.67</v>
      </c>
      <c r="D8" s="2">
        <f t="shared" si="0"/>
        <v>7.1289</v>
      </c>
      <c r="E8" s="1">
        <v>0.15</v>
      </c>
      <c r="F8" s="1">
        <v>4.8</v>
      </c>
      <c r="G8" s="2">
        <f t="shared" si="1"/>
        <v>23.04</v>
      </c>
    </row>
    <row r="9" spans="1:7" ht="12.75">
      <c r="A9" s="1" t="s">
        <v>9</v>
      </c>
      <c r="B9" s="1">
        <v>0.07</v>
      </c>
      <c r="C9" s="2">
        <v>3.29</v>
      </c>
      <c r="D9" s="2">
        <f t="shared" si="0"/>
        <v>10.8241</v>
      </c>
      <c r="E9" s="1">
        <v>0.19</v>
      </c>
      <c r="F9" s="1">
        <v>6.5</v>
      </c>
      <c r="G9" s="2">
        <f t="shared" si="1"/>
        <v>42.25</v>
      </c>
    </row>
    <row r="10" spans="1:7" ht="12.75">
      <c r="A10" s="1" t="s">
        <v>10</v>
      </c>
      <c r="B10" s="1">
        <v>1.79</v>
      </c>
      <c r="C10" s="2">
        <v>4.49</v>
      </c>
      <c r="D10" s="2">
        <f t="shared" si="0"/>
        <v>20.160100000000003</v>
      </c>
      <c r="E10" s="1">
        <v>1.64</v>
      </c>
      <c r="F10" s="1">
        <v>7.27</v>
      </c>
      <c r="G10" s="2">
        <f t="shared" si="1"/>
        <v>52.85289999999999</v>
      </c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 t="s">
        <v>14</v>
      </c>
      <c r="B12" s="1">
        <f>SUM(B3:B10)</f>
        <v>6.99</v>
      </c>
      <c r="C12" s="2">
        <f>SQRT(D12)</f>
        <v>8.866025039441295</v>
      </c>
      <c r="D12" s="2">
        <f>SUM(D3:D10)</f>
        <v>78.60640000000001</v>
      </c>
      <c r="E12" s="1">
        <f>SUM(E3:E10)</f>
        <v>6.94</v>
      </c>
      <c r="F12" s="2">
        <f>SQRT(G12)</f>
        <v>14.433804072385076</v>
      </c>
      <c r="G12" s="2">
        <f>SUM(G3:G10)</f>
        <v>208.3347</v>
      </c>
    </row>
    <row r="13" spans="1:7" ht="12.75">
      <c r="A13" s="1" t="s">
        <v>16</v>
      </c>
      <c r="B13" s="1"/>
      <c r="C13" s="2">
        <v>1269</v>
      </c>
      <c r="D13" s="2"/>
      <c r="E13" s="1"/>
      <c r="F13" s="2">
        <v>2707</v>
      </c>
      <c r="G13" s="2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 t="s">
        <v>15</v>
      </c>
      <c r="B15" s="1">
        <f>B12-E12</f>
        <v>0.04999999999999982</v>
      </c>
      <c r="C15" s="1">
        <f>SQRT((D12/C13)+(G12/F13))</f>
        <v>0.3726996751842646</v>
      </c>
      <c r="D15" s="1"/>
      <c r="E15" s="1"/>
      <c r="F15" s="1"/>
      <c r="G15" s="1"/>
    </row>
    <row r="16" spans="1:7" ht="12.75">
      <c r="A16" s="1" t="s">
        <v>17</v>
      </c>
      <c r="B16" s="1">
        <f>B15/C15</f>
        <v>0.13415627468760086</v>
      </c>
      <c r="C16" s="1"/>
      <c r="D16" s="1"/>
      <c r="E16" s="1"/>
      <c r="F16" s="1"/>
      <c r="G16" s="1"/>
    </row>
    <row r="17" spans="1:7" ht="12.75">
      <c r="A17" s="1" t="s">
        <v>18</v>
      </c>
      <c r="B17" s="1">
        <v>0.4484</v>
      </c>
      <c r="C17" s="1"/>
      <c r="D17" s="1"/>
      <c r="E17" s="1"/>
      <c r="F17" s="1"/>
      <c r="G17" s="1"/>
    </row>
    <row r="18" spans="1:7" ht="12.75">
      <c r="A18" s="3"/>
      <c r="B18" s="3"/>
      <c r="C18" s="3"/>
      <c r="D18" s="3"/>
      <c r="E18" s="3"/>
      <c r="F18" s="3"/>
      <c r="G18" s="3"/>
    </row>
    <row r="19" spans="1:7" ht="12.75">
      <c r="A19" s="4" t="s">
        <v>20</v>
      </c>
      <c r="B19" s="4"/>
      <c r="C19" s="4"/>
      <c r="D19" s="4"/>
      <c r="E19" s="4"/>
      <c r="F19" s="4"/>
      <c r="G19" s="4"/>
    </row>
    <row r="20" spans="1:7" ht="12.75">
      <c r="A20" s="1"/>
      <c r="B20" s="1" t="s">
        <v>21</v>
      </c>
      <c r="C20" s="1" t="s">
        <v>22</v>
      </c>
      <c r="D20" s="1" t="s">
        <v>23</v>
      </c>
      <c r="E20" s="1" t="s">
        <v>24</v>
      </c>
      <c r="F20" s="1" t="s">
        <v>25</v>
      </c>
      <c r="G20" s="1" t="s">
        <v>26</v>
      </c>
    </row>
    <row r="21" spans="1:7" ht="12.75">
      <c r="A21" s="1" t="s">
        <v>0</v>
      </c>
      <c r="B21" s="1">
        <v>1.12</v>
      </c>
      <c r="C21" s="1">
        <v>3.3</v>
      </c>
      <c r="D21" s="2">
        <f>C21^2</f>
        <v>10.889999999999999</v>
      </c>
      <c r="E21" s="2">
        <v>1.48</v>
      </c>
      <c r="F21" s="1">
        <v>3.93</v>
      </c>
      <c r="G21" s="2">
        <f>F21^2</f>
        <v>15.4449</v>
      </c>
    </row>
    <row r="22" spans="1:7" ht="12.75">
      <c r="A22" s="1" t="s">
        <v>1</v>
      </c>
      <c r="B22" s="1">
        <v>0.37</v>
      </c>
      <c r="C22" s="1">
        <v>1.57</v>
      </c>
      <c r="D22" s="2">
        <f aca="true" t="shared" si="2" ref="D22:D28">C22^2</f>
        <v>2.4649</v>
      </c>
      <c r="E22" s="2">
        <v>0.65</v>
      </c>
      <c r="F22" s="1">
        <v>2.53</v>
      </c>
      <c r="G22" s="2">
        <f aca="true" t="shared" si="3" ref="G22:G28">F22^2</f>
        <v>6.400899999999999</v>
      </c>
    </row>
    <row r="23" spans="1:7" ht="12.75">
      <c r="A23" s="1" t="s">
        <v>5</v>
      </c>
      <c r="B23" s="1">
        <v>1.77</v>
      </c>
      <c r="C23" s="1">
        <v>3.63</v>
      </c>
      <c r="D23" s="2">
        <f t="shared" si="2"/>
        <v>13.1769</v>
      </c>
      <c r="E23" s="2">
        <v>1.76</v>
      </c>
      <c r="F23" s="1">
        <v>3.67</v>
      </c>
      <c r="G23" s="2">
        <f t="shared" si="3"/>
        <v>13.4689</v>
      </c>
    </row>
    <row r="24" spans="1:7" ht="12.75">
      <c r="A24" s="1" t="s">
        <v>6</v>
      </c>
      <c r="B24" s="1">
        <v>1.09</v>
      </c>
      <c r="C24" s="1">
        <v>2.74</v>
      </c>
      <c r="D24" s="2">
        <f t="shared" si="2"/>
        <v>7.507600000000001</v>
      </c>
      <c r="E24" s="2">
        <v>1.53</v>
      </c>
      <c r="F24" s="1">
        <v>3.58</v>
      </c>
      <c r="G24" s="2">
        <f t="shared" si="3"/>
        <v>12.8164</v>
      </c>
    </row>
    <row r="25" spans="1:7" ht="12.75">
      <c r="A25" s="1" t="s">
        <v>7</v>
      </c>
      <c r="B25" s="1">
        <v>0.07</v>
      </c>
      <c r="C25" s="1">
        <v>0.72</v>
      </c>
      <c r="D25" s="2">
        <f t="shared" si="2"/>
        <v>0.5184</v>
      </c>
      <c r="E25" s="2">
        <v>0.19</v>
      </c>
      <c r="F25" s="1">
        <v>1.25</v>
      </c>
      <c r="G25" s="2">
        <f t="shared" si="3"/>
        <v>1.5625</v>
      </c>
    </row>
    <row r="26" spans="1:7" ht="12.75">
      <c r="A26" s="1" t="s">
        <v>8</v>
      </c>
      <c r="B26" s="1">
        <v>0.28</v>
      </c>
      <c r="C26" s="1">
        <v>2.82</v>
      </c>
      <c r="D26" s="2">
        <f t="shared" si="2"/>
        <v>7.952399999999999</v>
      </c>
      <c r="E26" s="2">
        <v>0.22</v>
      </c>
      <c r="F26" s="1">
        <v>1.83</v>
      </c>
      <c r="G26" s="2">
        <f t="shared" si="3"/>
        <v>3.3489000000000004</v>
      </c>
    </row>
    <row r="27" spans="1:7" ht="12.75">
      <c r="A27" s="1" t="s">
        <v>9</v>
      </c>
      <c r="B27" s="1">
        <v>0.06</v>
      </c>
      <c r="C27" s="1">
        <v>0.65</v>
      </c>
      <c r="D27" s="2">
        <f t="shared" si="2"/>
        <v>0.42250000000000004</v>
      </c>
      <c r="E27" s="2">
        <v>0.1</v>
      </c>
      <c r="F27" s="1">
        <v>0.59</v>
      </c>
      <c r="G27" s="2">
        <f t="shared" si="3"/>
        <v>0.34809999999999997</v>
      </c>
    </row>
    <row r="28" spans="1:7" ht="12.75">
      <c r="A28" s="1" t="s">
        <v>10</v>
      </c>
      <c r="B28" s="1">
        <v>1.85</v>
      </c>
      <c r="C28" s="1">
        <v>5.77</v>
      </c>
      <c r="D28" s="2">
        <f t="shared" si="2"/>
        <v>33.292899999999996</v>
      </c>
      <c r="E28" s="2">
        <v>1.68</v>
      </c>
      <c r="F28" s="1">
        <v>5.31</v>
      </c>
      <c r="G28" s="2">
        <f t="shared" si="3"/>
        <v>28.196099999999994</v>
      </c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 t="s">
        <v>14</v>
      </c>
      <c r="B30" s="1">
        <f>SUM(B21:B28)</f>
        <v>6.610000000000001</v>
      </c>
      <c r="C30" s="2">
        <f>SQRT(D30)</f>
        <v>8.730727346561682</v>
      </c>
      <c r="D30" s="2">
        <f>SUM(D21:D28)</f>
        <v>76.22559999999999</v>
      </c>
      <c r="E30" s="1">
        <f>SUM(E21:E28)</f>
        <v>7.609999999999999</v>
      </c>
      <c r="F30" s="2">
        <f>SQRT(G30)</f>
        <v>9.032535635135906</v>
      </c>
      <c r="G30" s="2">
        <f>SUM(G21:G28)</f>
        <v>81.58670000000001</v>
      </c>
    </row>
    <row r="31" spans="1:7" ht="12.75">
      <c r="A31" s="1" t="s">
        <v>16</v>
      </c>
      <c r="B31" s="1"/>
      <c r="C31" s="2">
        <v>787</v>
      </c>
      <c r="D31" s="2"/>
      <c r="E31" s="1"/>
      <c r="F31" s="2">
        <v>482</v>
      </c>
      <c r="G31" s="2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 t="s">
        <v>15</v>
      </c>
      <c r="B33" s="1">
        <f>ABS(B30-E30)</f>
        <v>0.9999999999999982</v>
      </c>
      <c r="C33" s="2">
        <f>SQRT((D30/C31)+(G30/F31))</f>
        <v>0.5158710313261199</v>
      </c>
      <c r="D33" s="1"/>
      <c r="E33" s="1"/>
      <c r="F33" s="1"/>
      <c r="G33" s="1"/>
    </row>
    <row r="34" spans="1:7" ht="12.75">
      <c r="A34" s="1" t="s">
        <v>17</v>
      </c>
      <c r="B34" s="2">
        <f>B33/C33</f>
        <v>1.9384689956893992</v>
      </c>
      <c r="C34" s="1"/>
      <c r="D34" s="1"/>
      <c r="E34" s="1"/>
      <c r="F34" s="1"/>
      <c r="G34" s="1"/>
    </row>
    <row r="35" spans="1:7" ht="12.75">
      <c r="A35" s="1" t="s">
        <v>18</v>
      </c>
      <c r="B35" s="1">
        <v>0.0274</v>
      </c>
      <c r="C35" s="1"/>
      <c r="D35" s="1"/>
      <c r="E35" s="1"/>
      <c r="F35" s="1"/>
      <c r="G35" s="1"/>
    </row>
  </sheetData>
  <mergeCells count="2">
    <mergeCell ref="A1:G1"/>
    <mergeCell ref="A19:G19"/>
  </mergeCells>
  <printOptions/>
  <pageMargins left="0.75" right="0.75" top="1" bottom="1" header="0.5" footer="0.5"/>
  <pageSetup horizontalDpi="600" verticalDpi="600" orientation="portrait" r:id="rId1"/>
  <ignoredErrors>
    <ignoredError sqref="C12 F12 C30 F3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Industry Canada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SOLOMONR</dc:creator>
  <cp:keywords/>
  <dc:description/>
  <cp:lastModifiedBy>SOLOMONR</cp:lastModifiedBy>
  <cp:lastPrinted>2013-02-04T15:48:29Z</cp:lastPrinted>
  <dcterms:created xsi:type="dcterms:W3CDTF">2013-01-02T15:29:25Z</dcterms:created>
  <dcterms:modified xsi:type="dcterms:W3CDTF">2013-03-13T14:43:14Z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582507605</vt:i4>
  </property>
  <property fmtid="{D5CDD505-2E9C-101B-9397-08002B2CF9AE}" pid="4" name="_NewReviewCyc">
    <vt:lpwstr/>
  </property>
  <property fmtid="{D5CDD505-2E9C-101B-9397-08002B2CF9AE}" pid="5" name="_EmailSubje">
    <vt:lpwstr>Modifications au site web - Avis et ordonnances - Dossiers divers</vt:lpwstr>
  </property>
  <property fmtid="{D5CDD505-2E9C-101B-9397-08002B2CF9AE}" pid="6" name="_AuthorEma">
    <vt:lpwstr>Roch.Levac@cb-cda.gc.ca</vt:lpwstr>
  </property>
  <property fmtid="{D5CDD505-2E9C-101B-9397-08002B2CF9AE}" pid="7" name="_AuthorEmailDisplayNa">
    <vt:lpwstr>Levac, Roch: CB-CDA</vt:lpwstr>
  </property>
  <property fmtid="{D5CDD505-2E9C-101B-9397-08002B2CF9AE}" pid="8" name="_PreviousAdHocReviewCycle">
    <vt:i4>1429660474</vt:i4>
  </property>
</Properties>
</file>